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90" windowWidth="18195" windowHeight="7995" firstSheet="13" activeTab="13"/>
  </bookViews>
  <sheets>
    <sheet name="Boys Scores" sheetId="9" state="hidden" r:id="rId1"/>
    <sheet name="Boys Averages" sheetId="13" state="hidden" r:id="rId2"/>
    <sheet name="Girls Scores" sheetId="11" state="hidden" r:id="rId3"/>
    <sheet name="Girls Averages" sheetId="14" state="hidden" r:id="rId4"/>
    <sheet name="Standings" sheetId="12" state="hidden" r:id="rId5"/>
    <sheet name="U18 BOYS TEAMS Registration" sheetId="1" state="hidden" r:id="rId6"/>
    <sheet name="U18 GIRLS TEAMS Registration" sheetId="2" state="hidden" r:id="rId7"/>
    <sheet name="Sheet3" sheetId="3" state="hidden" r:id="rId8"/>
    <sheet name="BOYS LANES" sheetId="4" state="hidden" r:id="rId9"/>
    <sheet name="GIRLS LANES" sheetId="5" state="hidden" r:id="rId10"/>
    <sheet name="FINALS" sheetId="6" state="hidden" r:id="rId11"/>
    <sheet name="SCORESHEET BOYS" sheetId="7" state="hidden" r:id="rId12"/>
    <sheet name="SCORESHEET GIRLS (2)" sheetId="8" state="hidden" r:id="rId13"/>
    <sheet name="GIRLS QUALIFYING" sheetId="15" r:id="rId14"/>
    <sheet name="BOYS QUALIFYING" sheetId="16" r:id="rId15"/>
    <sheet name="GIRLS FINALS" sheetId="21" r:id="rId16"/>
    <sheet name="BOYS FINALS" sheetId="23" r:id="rId17"/>
  </sheets>
  <calcPr calcId="125725"/>
</workbook>
</file>

<file path=xl/calcChain.xml><?xml version="1.0" encoding="utf-8"?>
<calcChain xmlns="http://schemas.openxmlformats.org/spreadsheetml/2006/main">
  <c r="W29" i="23"/>
  <c r="T29"/>
  <c r="W14"/>
  <c r="T14"/>
  <c r="Q14"/>
  <c r="N14"/>
  <c r="Q26"/>
  <c r="N26"/>
  <c r="E38"/>
  <c r="J38"/>
  <c r="E50"/>
  <c r="J50"/>
  <c r="J26"/>
  <c r="E26"/>
  <c r="J14"/>
  <c r="E14"/>
  <c r="W29" i="21"/>
  <c r="T29"/>
  <c r="W14"/>
  <c r="T14"/>
  <c r="Q26"/>
  <c r="N26"/>
  <c r="N14"/>
  <c r="Q14"/>
  <c r="J48"/>
  <c r="E48"/>
  <c r="J36"/>
  <c r="E36"/>
  <c r="J24"/>
  <c r="E24"/>
  <c r="J13"/>
  <c r="E13"/>
  <c r="L66" i="16" l="1"/>
  <c r="N66" s="1"/>
  <c r="L67"/>
  <c r="N67" s="1"/>
  <c r="L68"/>
  <c r="N68" s="1"/>
  <c r="L69"/>
  <c r="N69" s="1"/>
  <c r="L70"/>
  <c r="N70" s="1"/>
  <c r="L71"/>
  <c r="D72"/>
  <c r="E72"/>
  <c r="L72" s="1"/>
  <c r="F72"/>
  <c r="G72"/>
  <c r="H72"/>
  <c r="I72"/>
  <c r="J72"/>
  <c r="K72"/>
  <c r="C4" i="12" l="1"/>
  <c r="D4"/>
  <c r="E4"/>
  <c r="F4"/>
  <c r="G4"/>
  <c r="H4"/>
  <c r="I4"/>
  <c r="J4"/>
  <c r="C5"/>
  <c r="D5"/>
  <c r="E5"/>
  <c r="F5"/>
  <c r="G5"/>
  <c r="H5"/>
  <c r="I5"/>
  <c r="J5"/>
  <c r="C6"/>
  <c r="D6"/>
  <c r="E6"/>
  <c r="F6"/>
  <c r="G6"/>
  <c r="H6"/>
  <c r="I6"/>
  <c r="J6"/>
  <c r="C7"/>
  <c r="D7"/>
  <c r="E7"/>
  <c r="F7"/>
  <c r="G7"/>
  <c r="H7"/>
  <c r="I7"/>
  <c r="J7"/>
  <c r="C8"/>
  <c r="D8"/>
  <c r="E8"/>
  <c r="F8"/>
  <c r="G8"/>
  <c r="H8"/>
  <c r="I8"/>
  <c r="J8"/>
  <c r="C9"/>
  <c r="D9"/>
  <c r="E9"/>
  <c r="F9"/>
  <c r="G9"/>
  <c r="H9"/>
  <c r="I9"/>
  <c r="J9"/>
  <c r="C10"/>
  <c r="D10"/>
  <c r="E10"/>
  <c r="F10"/>
  <c r="G10"/>
  <c r="H10"/>
  <c r="I10"/>
  <c r="J10"/>
  <c r="C11"/>
  <c r="D11"/>
  <c r="E11"/>
  <c r="F11"/>
  <c r="G11"/>
  <c r="H11"/>
  <c r="I11"/>
  <c r="J11"/>
  <c r="C12"/>
  <c r="D12"/>
  <c r="E12"/>
  <c r="F12"/>
  <c r="G12"/>
  <c r="H12"/>
  <c r="I12"/>
  <c r="J12"/>
  <c r="C13"/>
  <c r="D13"/>
  <c r="E13"/>
  <c r="F13"/>
  <c r="G13"/>
  <c r="H13"/>
  <c r="I13"/>
  <c r="J13"/>
  <c r="C14"/>
  <c r="D14"/>
  <c r="E14"/>
  <c r="F14"/>
  <c r="G14"/>
  <c r="H14"/>
  <c r="I14"/>
  <c r="J14"/>
  <c r="C15"/>
  <c r="D15"/>
  <c r="E15"/>
  <c r="F15"/>
  <c r="G15"/>
  <c r="H15"/>
  <c r="I15"/>
  <c r="J15"/>
  <c r="C16"/>
  <c r="D16"/>
  <c r="E16"/>
  <c r="F16"/>
  <c r="G16"/>
  <c r="H16"/>
  <c r="I16"/>
  <c r="J16"/>
  <c r="C17"/>
  <c r="D17"/>
  <c r="E17"/>
  <c r="F17"/>
  <c r="G17"/>
  <c r="H17"/>
  <c r="I17"/>
  <c r="J17"/>
  <c r="C18"/>
  <c r="D18"/>
  <c r="E18"/>
  <c r="F18"/>
  <c r="G18"/>
  <c r="H18"/>
  <c r="I18"/>
  <c r="J18"/>
  <c r="C19"/>
  <c r="D19"/>
  <c r="E19"/>
  <c r="F19"/>
  <c r="G19"/>
  <c r="H19"/>
  <c r="I19"/>
  <c r="J19"/>
  <c r="K188" i="16"/>
  <c r="J188"/>
  <c r="I188"/>
  <c r="H188"/>
  <c r="G188"/>
  <c r="F188"/>
  <c r="E188"/>
  <c r="D188"/>
  <c r="L187"/>
  <c r="L186"/>
  <c r="N186" s="1"/>
  <c r="L185"/>
  <c r="N185" s="1"/>
  <c r="L184"/>
  <c r="N184" s="1"/>
  <c r="L183"/>
  <c r="N183" s="1"/>
  <c r="L182"/>
  <c r="N182" s="1"/>
  <c r="L181"/>
  <c r="L188" s="1"/>
  <c r="K176"/>
  <c r="J176"/>
  <c r="I176"/>
  <c r="H176"/>
  <c r="G176"/>
  <c r="F176"/>
  <c r="E176"/>
  <c r="D176"/>
  <c r="L176" s="1"/>
  <c r="N175"/>
  <c r="L175"/>
  <c r="N174"/>
  <c r="L174"/>
  <c r="N173"/>
  <c r="L173"/>
  <c r="N172"/>
  <c r="L172"/>
  <c r="N171"/>
  <c r="L171"/>
  <c r="K166"/>
  <c r="J166"/>
  <c r="I166"/>
  <c r="H166"/>
  <c r="G166"/>
  <c r="F166"/>
  <c r="E166"/>
  <c r="D166"/>
  <c r="L165"/>
  <c r="N165" s="1"/>
  <c r="L164"/>
  <c r="N164" s="1"/>
  <c r="L163"/>
  <c r="N163" s="1"/>
  <c r="L162"/>
  <c r="N162" s="1"/>
  <c r="L161"/>
  <c r="N161" s="1"/>
  <c r="L160"/>
  <c r="N160" s="1"/>
  <c r="L159"/>
  <c r="N159" s="1"/>
  <c r="K154"/>
  <c r="J154"/>
  <c r="I154"/>
  <c r="H154"/>
  <c r="G154"/>
  <c r="F154"/>
  <c r="E154"/>
  <c r="D154"/>
  <c r="L153"/>
  <c r="N153" s="1"/>
  <c r="N151"/>
  <c r="L151"/>
  <c r="L149"/>
  <c r="N149" s="1"/>
  <c r="L148"/>
  <c r="N148" s="1"/>
  <c r="L147"/>
  <c r="N147" s="1"/>
  <c r="N181" l="1"/>
  <c r="L166"/>
  <c r="L154"/>
  <c r="K142"/>
  <c r="J142"/>
  <c r="I142"/>
  <c r="H142"/>
  <c r="G142"/>
  <c r="F142"/>
  <c r="E142"/>
  <c r="D142"/>
  <c r="L142" s="1"/>
  <c r="L141"/>
  <c r="N141" s="1"/>
  <c r="L140"/>
  <c r="N140" s="1"/>
  <c r="L139"/>
  <c r="N139" s="1"/>
  <c r="L138"/>
  <c r="N138" s="1"/>
  <c r="L137"/>
  <c r="N137" s="1"/>
  <c r="L136"/>
  <c r="N136" s="1"/>
  <c r="K131"/>
  <c r="J131"/>
  <c r="I131"/>
  <c r="H131"/>
  <c r="G131"/>
  <c r="F131"/>
  <c r="E131"/>
  <c r="D131"/>
  <c r="N130"/>
  <c r="L130"/>
  <c r="L129"/>
  <c r="L128"/>
  <c r="N128" s="1"/>
  <c r="L127"/>
  <c r="N126"/>
  <c r="L126"/>
  <c r="N125"/>
  <c r="L125"/>
  <c r="N124"/>
  <c r="L124"/>
  <c r="L131" s="1"/>
  <c r="K119"/>
  <c r="J119"/>
  <c r="I119"/>
  <c r="H119"/>
  <c r="G119"/>
  <c r="F119"/>
  <c r="E119"/>
  <c r="D119"/>
  <c r="L119" s="1"/>
  <c r="L118"/>
  <c r="N118" s="1"/>
  <c r="L117"/>
  <c r="N117" s="1"/>
  <c r="L116"/>
  <c r="N116" s="1"/>
  <c r="L115"/>
  <c r="N115" s="1"/>
  <c r="L114"/>
  <c r="N114" s="1"/>
  <c r="L113"/>
  <c r="N113" s="1"/>
  <c r="L112"/>
  <c r="N112" s="1"/>
  <c r="K107"/>
  <c r="J107"/>
  <c r="I107"/>
  <c r="H107"/>
  <c r="G107"/>
  <c r="F107"/>
  <c r="E107"/>
  <c r="D107"/>
  <c r="L106"/>
  <c r="N106" s="1"/>
  <c r="L105"/>
  <c r="N105" s="1"/>
  <c r="L104"/>
  <c r="N103"/>
  <c r="L103"/>
  <c r="N102"/>
  <c r="L102"/>
  <c r="N101"/>
  <c r="L101"/>
  <c r="N100"/>
  <c r="L100"/>
  <c r="K95"/>
  <c r="J95"/>
  <c r="I95"/>
  <c r="H95"/>
  <c r="G95"/>
  <c r="F95"/>
  <c r="E95"/>
  <c r="D95"/>
  <c r="L94"/>
  <c r="N94" s="1"/>
  <c r="L93"/>
  <c r="N93" s="1"/>
  <c r="L92"/>
  <c r="N92" s="1"/>
  <c r="L91"/>
  <c r="N91" s="1"/>
  <c r="L90"/>
  <c r="N90" s="1"/>
  <c r="L89"/>
  <c r="N89" s="1"/>
  <c r="L88"/>
  <c r="N88" s="1"/>
  <c r="K83"/>
  <c r="J83"/>
  <c r="I83"/>
  <c r="H83"/>
  <c r="G83"/>
  <c r="F83"/>
  <c r="E83"/>
  <c r="D83"/>
  <c r="L83" s="1"/>
  <c r="L82"/>
  <c r="N82" s="1"/>
  <c r="L81"/>
  <c r="N81" s="1"/>
  <c r="L80"/>
  <c r="N80" s="1"/>
  <c r="L78"/>
  <c r="N78" s="1"/>
  <c r="L77"/>
  <c r="N77" s="1"/>
  <c r="K61"/>
  <c r="J61"/>
  <c r="I61"/>
  <c r="H61"/>
  <c r="G61"/>
  <c r="F61"/>
  <c r="E61"/>
  <c r="D61"/>
  <c r="L60"/>
  <c r="L59"/>
  <c r="N59" s="1"/>
  <c r="L58"/>
  <c r="N57"/>
  <c r="L57"/>
  <c r="N56"/>
  <c r="L56"/>
  <c r="N55"/>
  <c r="L55"/>
  <c r="N54"/>
  <c r="L54"/>
  <c r="L61" s="1"/>
  <c r="K49"/>
  <c r="J49"/>
  <c r="I49"/>
  <c r="H49"/>
  <c r="G49"/>
  <c r="F49"/>
  <c r="E49"/>
  <c r="D49"/>
  <c r="L48"/>
  <c r="N48" s="1"/>
  <c r="L47"/>
  <c r="N47" s="1"/>
  <c r="L46"/>
  <c r="N46" s="1"/>
  <c r="L45"/>
  <c r="N45" s="1"/>
  <c r="L44"/>
  <c r="N43"/>
  <c r="L43"/>
  <c r="N42"/>
  <c r="L42"/>
  <c r="K37"/>
  <c r="J37"/>
  <c r="I37"/>
  <c r="H37"/>
  <c r="G37"/>
  <c r="F37"/>
  <c r="E37"/>
  <c r="D37"/>
  <c r="L36"/>
  <c r="N36" s="1"/>
  <c r="L35"/>
  <c r="N35" s="1"/>
  <c r="L34"/>
  <c r="N33"/>
  <c r="L33"/>
  <c r="L32"/>
  <c r="L31"/>
  <c r="N31" s="1"/>
  <c r="L30"/>
  <c r="L37" s="1"/>
  <c r="K25"/>
  <c r="J25"/>
  <c r="I25"/>
  <c r="H25"/>
  <c r="G25"/>
  <c r="F25"/>
  <c r="E25"/>
  <c r="D25"/>
  <c r="L24"/>
  <c r="N24" s="1"/>
  <c r="L23"/>
  <c r="N23" s="1"/>
  <c r="L22"/>
  <c r="N22" s="1"/>
  <c r="L21"/>
  <c r="N21" s="1"/>
  <c r="L20"/>
  <c r="N20" s="1"/>
  <c r="L19"/>
  <c r="N19" s="1"/>
  <c r="K13"/>
  <c r="J13"/>
  <c r="I13"/>
  <c r="H13"/>
  <c r="G13"/>
  <c r="F13"/>
  <c r="E13"/>
  <c r="D13"/>
  <c r="L13" s="1"/>
  <c r="N12"/>
  <c r="L12"/>
  <c r="N11"/>
  <c r="L11"/>
  <c r="N10"/>
  <c r="L10"/>
  <c r="L9"/>
  <c r="L8"/>
  <c r="N8" s="1"/>
  <c r="L7"/>
  <c r="N7" s="1"/>
  <c r="L107" l="1"/>
  <c r="L95"/>
  <c r="L49"/>
  <c r="N30"/>
  <c r="L25"/>
  <c r="K123" i="15"/>
  <c r="J123"/>
  <c r="I123"/>
  <c r="H123"/>
  <c r="G123"/>
  <c r="F123"/>
  <c r="E123"/>
  <c r="D123"/>
  <c r="L123" s="1"/>
  <c r="L122"/>
  <c r="N122" s="1"/>
  <c r="L121"/>
  <c r="N121" s="1"/>
  <c r="L120"/>
  <c r="N120" s="1"/>
  <c r="L119"/>
  <c r="N119" s="1"/>
  <c r="L118"/>
  <c r="N118" s="1"/>
  <c r="K113"/>
  <c r="J113"/>
  <c r="I113"/>
  <c r="H113"/>
  <c r="G113"/>
  <c r="F113"/>
  <c r="E113"/>
  <c r="D113"/>
  <c r="L113" s="1"/>
  <c r="L112"/>
  <c r="N112" s="1"/>
  <c r="L111"/>
  <c r="N111" s="1"/>
  <c r="L110"/>
  <c r="N110" s="1"/>
  <c r="L109"/>
  <c r="N109" s="1"/>
  <c r="L108"/>
  <c r="N108" s="1"/>
  <c r="L107"/>
  <c r="N107" s="1"/>
  <c r="K102"/>
  <c r="J102"/>
  <c r="I102"/>
  <c r="H102"/>
  <c r="G102"/>
  <c r="F102"/>
  <c r="E102"/>
  <c r="D102"/>
  <c r="L102" s="1"/>
  <c r="N101"/>
  <c r="L101"/>
  <c r="N100"/>
  <c r="L100"/>
  <c r="N99"/>
  <c r="L99"/>
  <c r="N98"/>
  <c r="L98"/>
  <c r="N97"/>
  <c r="L97"/>
  <c r="N96"/>
  <c r="L96"/>
  <c r="K91"/>
  <c r="J91"/>
  <c r="I91"/>
  <c r="H91"/>
  <c r="G91"/>
  <c r="F91"/>
  <c r="E91"/>
  <c r="D91"/>
  <c r="L91" s="1"/>
  <c r="N90"/>
  <c r="L90"/>
  <c r="N89"/>
  <c r="L89"/>
  <c r="N88"/>
  <c r="L88"/>
  <c r="N87"/>
  <c r="L87"/>
  <c r="N86"/>
  <c r="L86"/>
  <c r="L85"/>
  <c r="K80"/>
  <c r="J80"/>
  <c r="I80"/>
  <c r="H80"/>
  <c r="G80"/>
  <c r="F80"/>
  <c r="E80"/>
  <c r="D80"/>
  <c r="L80" s="1"/>
  <c r="L79"/>
  <c r="N79" s="1"/>
  <c r="L78"/>
  <c r="N78" s="1"/>
  <c r="L77"/>
  <c r="N77" s="1"/>
  <c r="L76"/>
  <c r="N76" s="1"/>
  <c r="L75"/>
  <c r="N75" s="1"/>
  <c r="K70"/>
  <c r="J70"/>
  <c r="I70"/>
  <c r="H70"/>
  <c r="G70"/>
  <c r="F70"/>
  <c r="E70"/>
  <c r="D70"/>
  <c r="L70" s="1"/>
  <c r="L69"/>
  <c r="N69" s="1"/>
  <c r="L68"/>
  <c r="N68" s="1"/>
  <c r="L67"/>
  <c r="N67" s="1"/>
  <c r="L66"/>
  <c r="N66" s="1"/>
  <c r="L65"/>
  <c r="N65" s="1"/>
  <c r="L64"/>
  <c r="N64" s="1"/>
  <c r="K59"/>
  <c r="J59"/>
  <c r="I59"/>
  <c r="H59"/>
  <c r="G59"/>
  <c r="F59"/>
  <c r="E59"/>
  <c r="D59"/>
  <c r="L59" s="1"/>
  <c r="L58"/>
  <c r="N58" s="1"/>
  <c r="L57"/>
  <c r="N57" s="1"/>
  <c r="L56"/>
  <c r="N55"/>
  <c r="L55"/>
  <c r="N54"/>
  <c r="L54"/>
  <c r="N53"/>
  <c r="L53"/>
  <c r="N52"/>
  <c r="L52"/>
  <c r="K47"/>
  <c r="J47"/>
  <c r="I47"/>
  <c r="H47"/>
  <c r="G47"/>
  <c r="F47"/>
  <c r="E47"/>
  <c r="D47"/>
  <c r="L47" s="1"/>
  <c r="N46"/>
  <c r="L46"/>
  <c r="N45"/>
  <c r="L45"/>
  <c r="N44"/>
  <c r="L44"/>
  <c r="N43"/>
  <c r="L43"/>
  <c r="N42"/>
  <c r="L42"/>
  <c r="N41"/>
  <c r="L41"/>
  <c r="K36"/>
  <c r="J36"/>
  <c r="I36"/>
  <c r="H36"/>
  <c r="G36"/>
  <c r="F36"/>
  <c r="E36"/>
  <c r="D36"/>
  <c r="L36" s="1"/>
  <c r="L35"/>
  <c r="N35" s="1"/>
  <c r="L34"/>
  <c r="N33"/>
  <c r="L33"/>
  <c r="N32"/>
  <c r="L32"/>
  <c r="N31"/>
  <c r="L31"/>
  <c r="N30"/>
  <c r="L30"/>
  <c r="N29"/>
  <c r="L29"/>
  <c r="K24"/>
  <c r="J24"/>
  <c r="I24"/>
  <c r="H24"/>
  <c r="G24"/>
  <c r="F24"/>
  <c r="E24"/>
  <c r="D24"/>
  <c r="L24" s="1"/>
  <c r="N23"/>
  <c r="L23"/>
  <c r="N22"/>
  <c r="L22"/>
  <c r="N21"/>
  <c r="L21"/>
  <c r="N20"/>
  <c r="L20"/>
  <c r="N19"/>
  <c r="L19"/>
  <c r="N18"/>
  <c r="L18"/>
  <c r="K13"/>
  <c r="J13"/>
  <c r="I13"/>
  <c r="H13"/>
  <c r="G13"/>
  <c r="F13"/>
  <c r="E13"/>
  <c r="D13"/>
  <c r="L13" s="1"/>
  <c r="L12"/>
  <c r="L11"/>
  <c r="N11" s="1"/>
  <c r="L10"/>
  <c r="N10" s="1"/>
  <c r="L9"/>
  <c r="N9" s="1"/>
  <c r="L8"/>
  <c r="N8" s="1"/>
  <c r="L7"/>
  <c r="N7" s="1"/>
  <c r="J25" i="11" l="1"/>
  <c r="L25" s="1"/>
  <c r="J26"/>
  <c r="L26" s="1"/>
  <c r="J27"/>
  <c r="L27" s="1"/>
  <c r="J28"/>
  <c r="L28" s="1"/>
  <c r="J29"/>
  <c r="L29" s="1"/>
  <c r="B30"/>
  <c r="C30"/>
  <c r="D30"/>
  <c r="E30"/>
  <c r="F30"/>
  <c r="G30"/>
  <c r="H30"/>
  <c r="I30"/>
  <c r="J30"/>
  <c r="J34"/>
  <c r="L34"/>
  <c r="J35"/>
  <c r="L35"/>
  <c r="J36"/>
  <c r="L36"/>
  <c r="J37"/>
  <c r="L37"/>
  <c r="J38"/>
  <c r="L38"/>
  <c r="J39"/>
  <c r="L39"/>
  <c r="B40"/>
  <c r="C40"/>
  <c r="J40" s="1"/>
  <c r="D40"/>
  <c r="E40"/>
  <c r="F40"/>
  <c r="G40"/>
  <c r="H40"/>
  <c r="I40"/>
  <c r="J44"/>
  <c r="J45"/>
  <c r="L45"/>
  <c r="J46"/>
  <c r="L46"/>
  <c r="J47"/>
  <c r="L47"/>
  <c r="J48"/>
  <c r="L48"/>
  <c r="J49"/>
  <c r="L49"/>
  <c r="B50"/>
  <c r="C50"/>
  <c r="J50" s="1"/>
  <c r="D50"/>
  <c r="E50"/>
  <c r="F50"/>
  <c r="G50"/>
  <c r="H50"/>
  <c r="I50"/>
  <c r="J54"/>
  <c r="L54" s="1"/>
  <c r="J55"/>
  <c r="L55" s="1"/>
  <c r="J56"/>
  <c r="L56" s="1"/>
  <c r="J57"/>
  <c r="L57" s="1"/>
  <c r="J58"/>
  <c r="L58" s="1"/>
  <c r="B59"/>
  <c r="C59"/>
  <c r="D59"/>
  <c r="E59"/>
  <c r="F59"/>
  <c r="G59"/>
  <c r="H59"/>
  <c r="I59"/>
  <c r="J59"/>
  <c r="J63"/>
  <c r="L63"/>
  <c r="J64"/>
  <c r="L64"/>
  <c r="J65"/>
  <c r="L65"/>
  <c r="J66"/>
  <c r="L66"/>
  <c r="J67"/>
  <c r="J68"/>
  <c r="L68" s="1"/>
  <c r="J69"/>
  <c r="L69" s="1"/>
  <c r="B70"/>
  <c r="C70"/>
  <c r="D70"/>
  <c r="E70"/>
  <c r="F70"/>
  <c r="G70"/>
  <c r="H70"/>
  <c r="I70"/>
  <c r="J70"/>
  <c r="J74"/>
  <c r="L74"/>
  <c r="J75"/>
  <c r="L75"/>
  <c r="J76"/>
  <c r="L76"/>
  <c r="J77"/>
  <c r="L77"/>
  <c r="J78"/>
  <c r="L78"/>
  <c r="J79"/>
  <c r="L79"/>
  <c r="B80"/>
  <c r="C80"/>
  <c r="J80" s="1"/>
  <c r="D80"/>
  <c r="E80"/>
  <c r="F80"/>
  <c r="G80"/>
  <c r="H80"/>
  <c r="I80"/>
  <c r="J84"/>
  <c r="L84" s="1"/>
  <c r="J85"/>
  <c r="L85" s="1"/>
  <c r="J86"/>
  <c r="L86" s="1"/>
  <c r="J87"/>
  <c r="L87" s="1"/>
  <c r="J88"/>
  <c r="L88" s="1"/>
  <c r="J89"/>
  <c r="L89" s="1"/>
  <c r="B90"/>
  <c r="C90"/>
  <c r="D90"/>
  <c r="E90"/>
  <c r="F90"/>
  <c r="G90"/>
  <c r="H90"/>
  <c r="I90"/>
  <c r="J90"/>
  <c r="J94"/>
  <c r="L94"/>
  <c r="J95"/>
  <c r="L95"/>
  <c r="J96"/>
  <c r="L96"/>
  <c r="J97"/>
  <c r="L97"/>
  <c r="J98"/>
  <c r="L98"/>
  <c r="J99"/>
  <c r="B100"/>
  <c r="C100"/>
  <c r="D100"/>
  <c r="E100"/>
  <c r="F100"/>
  <c r="G100"/>
  <c r="H100"/>
  <c r="I100"/>
  <c r="J100"/>
  <c r="J104"/>
  <c r="L104"/>
  <c r="J105"/>
  <c r="L105"/>
  <c r="J106"/>
  <c r="L106"/>
  <c r="J107"/>
  <c r="L107"/>
  <c r="J108"/>
  <c r="L108"/>
  <c r="J109"/>
  <c r="L109"/>
  <c r="B110"/>
  <c r="C110"/>
  <c r="J110" s="1"/>
  <c r="D110"/>
  <c r="E110"/>
  <c r="F110"/>
  <c r="G110"/>
  <c r="H110"/>
  <c r="I110"/>
  <c r="J67" i="9"/>
  <c r="L67" s="1"/>
  <c r="J68"/>
  <c r="L68" s="1"/>
  <c r="J69"/>
  <c r="L69" s="1"/>
  <c r="J70"/>
  <c r="L70" s="1"/>
  <c r="J71"/>
  <c r="L71" s="1"/>
  <c r="J72"/>
  <c r="L72" s="1"/>
  <c r="J73"/>
  <c r="L73" s="1"/>
  <c r="B74"/>
  <c r="C74"/>
  <c r="D74"/>
  <c r="E74"/>
  <c r="F74"/>
  <c r="G74"/>
  <c r="H74"/>
  <c r="I74"/>
  <c r="J74"/>
  <c r="J60" i="14" l="1"/>
  <c r="L60" s="1"/>
  <c r="J58"/>
  <c r="L58" s="1"/>
  <c r="J47"/>
  <c r="L47" s="1"/>
  <c r="J31"/>
  <c r="L31" s="1"/>
  <c r="J9"/>
  <c r="L9" s="1"/>
  <c r="J8"/>
  <c r="L8" s="1"/>
  <c r="J20"/>
  <c r="L20" s="1"/>
  <c r="J26"/>
  <c r="L26" s="1"/>
  <c r="J23"/>
  <c r="L23" s="1"/>
  <c r="J5"/>
  <c r="L5" s="1"/>
  <c r="J3"/>
  <c r="L3" s="1"/>
  <c r="J14"/>
  <c r="L14" s="1"/>
  <c r="J16"/>
  <c r="L16" s="1"/>
  <c r="J37"/>
  <c r="L37" s="1"/>
  <c r="J38"/>
  <c r="L38" s="1"/>
  <c r="J30"/>
  <c r="L30" s="1"/>
  <c r="J11"/>
  <c r="L11" s="1"/>
  <c r="J27"/>
  <c r="L27" s="1"/>
  <c r="J21"/>
  <c r="L21" s="1"/>
  <c r="J4"/>
  <c r="L4" s="1"/>
  <c r="J32"/>
  <c r="L32" s="1"/>
  <c r="J18"/>
  <c r="L18" s="1"/>
  <c r="J13"/>
  <c r="L13" s="1"/>
  <c r="J51"/>
  <c r="L51" s="1"/>
  <c r="J28"/>
  <c r="L28" s="1"/>
  <c r="J45"/>
  <c r="L45" s="1"/>
  <c r="J12"/>
  <c r="L12" s="1"/>
  <c r="J19"/>
  <c r="L19" s="1"/>
  <c r="J10"/>
  <c r="L10" s="1"/>
  <c r="J56"/>
  <c r="L56" s="1"/>
  <c r="J50"/>
  <c r="L50" s="1"/>
  <c r="J36"/>
  <c r="L36" s="1"/>
  <c r="J7"/>
  <c r="L7" s="1"/>
  <c r="J43"/>
  <c r="L43" s="1"/>
  <c r="J41"/>
  <c r="L41" s="1"/>
  <c r="J35"/>
  <c r="L35" s="1"/>
  <c r="J40"/>
  <c r="L40" s="1"/>
  <c r="J48"/>
  <c r="L48" s="1"/>
  <c r="J39"/>
  <c r="L39" s="1"/>
  <c r="J63"/>
  <c r="L63" s="1"/>
  <c r="J52"/>
  <c r="L52" s="1"/>
  <c r="J29"/>
  <c r="L29" s="1"/>
  <c r="J59"/>
  <c r="L59" s="1"/>
  <c r="J33"/>
  <c r="L33" s="1"/>
  <c r="J34"/>
  <c r="L34" s="1"/>
  <c r="J64"/>
  <c r="L64" s="1"/>
  <c r="J53"/>
  <c r="L53" s="1"/>
  <c r="J57"/>
  <c r="L57" s="1"/>
  <c r="J42"/>
  <c r="L42" s="1"/>
  <c r="J46"/>
  <c r="L46" s="1"/>
  <c r="J61"/>
  <c r="L61" s="1"/>
  <c r="J54"/>
  <c r="L54" s="1"/>
  <c r="J62"/>
  <c r="L62" s="1"/>
  <c r="J55"/>
  <c r="L55" s="1"/>
  <c r="J44"/>
  <c r="L44" s="1"/>
  <c r="J24"/>
  <c r="L24" s="1"/>
  <c r="J49"/>
  <c r="L49" s="1"/>
  <c r="J22"/>
  <c r="L22" s="1"/>
  <c r="J25"/>
  <c r="L25" s="1"/>
  <c r="J15"/>
  <c r="L15" s="1"/>
  <c r="J17"/>
  <c r="L17" s="1"/>
  <c r="J6"/>
  <c r="L6" s="1"/>
  <c r="J88" i="13"/>
  <c r="L88" s="1"/>
  <c r="J69"/>
  <c r="L69" s="1"/>
  <c r="J50"/>
  <c r="L50" s="1"/>
  <c r="J4"/>
  <c r="L4" s="1"/>
  <c r="J3"/>
  <c r="L3" s="1"/>
  <c r="J14"/>
  <c r="L14" s="1"/>
  <c r="J16"/>
  <c r="L16" s="1"/>
  <c r="J55"/>
  <c r="L55" s="1"/>
  <c r="J11"/>
  <c r="L11" s="1"/>
  <c r="J29"/>
  <c r="L29" s="1"/>
  <c r="J19"/>
  <c r="L19" s="1"/>
  <c r="J91"/>
  <c r="L91" s="1"/>
  <c r="J81"/>
  <c r="L81" s="1"/>
  <c r="J77"/>
  <c r="L77" s="1"/>
  <c r="J90"/>
  <c r="L90" s="1"/>
  <c r="J5"/>
  <c r="L5" s="1"/>
  <c r="J82"/>
  <c r="L82" s="1"/>
  <c r="J8"/>
  <c r="L8" s="1"/>
  <c r="J52"/>
  <c r="L52" s="1"/>
  <c r="J37"/>
  <c r="L37" s="1"/>
  <c r="J25"/>
  <c r="L25" s="1"/>
  <c r="J80"/>
  <c r="L80" s="1"/>
  <c r="J26"/>
  <c r="L26" s="1"/>
  <c r="J87"/>
  <c r="L87" s="1"/>
  <c r="J84"/>
  <c r="L84" s="1"/>
  <c r="J67"/>
  <c r="L67" s="1"/>
  <c r="J38"/>
  <c r="J65"/>
  <c r="L65" s="1"/>
  <c r="J35"/>
  <c r="L35" s="1"/>
  <c r="J46"/>
  <c r="L46" s="1"/>
  <c r="J13"/>
  <c r="L13" s="1"/>
  <c r="J56"/>
  <c r="L56" s="1"/>
  <c r="J59"/>
  <c r="L59" s="1"/>
  <c r="J60"/>
  <c r="L60" s="1"/>
  <c r="J23"/>
  <c r="L23" s="1"/>
  <c r="J73"/>
  <c r="L73" s="1"/>
  <c r="J44"/>
  <c r="L44" s="1"/>
  <c r="J32"/>
  <c r="L32" s="1"/>
  <c r="J7"/>
  <c r="L7" s="1"/>
  <c r="J12"/>
  <c r="J49"/>
  <c r="L49" s="1"/>
  <c r="J17"/>
  <c r="L17" s="1"/>
  <c r="J48"/>
  <c r="L48" s="1"/>
  <c r="J36"/>
  <c r="L36" s="1"/>
  <c r="J9"/>
  <c r="L9" s="1"/>
  <c r="J74"/>
  <c r="J72"/>
  <c r="L72" s="1"/>
  <c r="J21"/>
  <c r="L21" s="1"/>
  <c r="J66"/>
  <c r="L66" s="1"/>
  <c r="J42"/>
  <c r="L42" s="1"/>
  <c r="J34"/>
  <c r="J30"/>
  <c r="L30" s="1"/>
  <c r="J76"/>
  <c r="L76" s="1"/>
  <c r="J71"/>
  <c r="L71" s="1"/>
  <c r="J40"/>
  <c r="L40" s="1"/>
  <c r="J33"/>
  <c r="L33" s="1"/>
  <c r="J58"/>
  <c r="L58" s="1"/>
  <c r="J79"/>
  <c r="L79" s="1"/>
  <c r="J64"/>
  <c r="L64" s="1"/>
  <c r="J57"/>
  <c r="L57" s="1"/>
  <c r="J63"/>
  <c r="L63" s="1"/>
  <c r="J43"/>
  <c r="L43" s="1"/>
  <c r="J6"/>
  <c r="L6" s="1"/>
  <c r="J51"/>
  <c r="L51" s="1"/>
  <c r="J31"/>
  <c r="L31" s="1"/>
  <c r="J53"/>
  <c r="L53" s="1"/>
  <c r="J27"/>
  <c r="L27" s="1"/>
  <c r="J85"/>
  <c r="L85" s="1"/>
  <c r="J83"/>
  <c r="L83" s="1"/>
  <c r="J47"/>
  <c r="L47" s="1"/>
  <c r="J41"/>
  <c r="L41" s="1"/>
  <c r="J22"/>
  <c r="J89"/>
  <c r="L89" s="1"/>
  <c r="J86"/>
  <c r="L86" s="1"/>
  <c r="J28"/>
  <c r="L28" s="1"/>
  <c r="J70"/>
  <c r="L70" s="1"/>
  <c r="J62"/>
  <c r="L62" s="1"/>
  <c r="J68"/>
  <c r="J10"/>
  <c r="L10" s="1"/>
  <c r="J39"/>
  <c r="L39" s="1"/>
  <c r="J54"/>
  <c r="L54" s="1"/>
  <c r="J61"/>
  <c r="L61" s="1"/>
  <c r="J15"/>
  <c r="L15" s="1"/>
  <c r="J75"/>
  <c r="L75" s="1"/>
  <c r="J78"/>
  <c r="L78" s="1"/>
  <c r="J45"/>
  <c r="L45" s="1"/>
  <c r="J18"/>
  <c r="L18" s="1"/>
  <c r="J24"/>
  <c r="J20"/>
  <c r="L20" s="1"/>
  <c r="L34" l="1"/>
  <c r="L12"/>
  <c r="L22"/>
  <c r="L24"/>
  <c r="L68"/>
  <c r="L74"/>
  <c r="L38"/>
  <c r="J33" i="12"/>
  <c r="I33"/>
  <c r="H33"/>
  <c r="G33"/>
  <c r="F33"/>
  <c r="E33"/>
  <c r="D33"/>
  <c r="J27"/>
  <c r="I27"/>
  <c r="H27"/>
  <c r="G27"/>
  <c r="F27"/>
  <c r="E27"/>
  <c r="D27"/>
  <c r="C27"/>
  <c r="J29"/>
  <c r="I29"/>
  <c r="H29"/>
  <c r="G29"/>
  <c r="F29"/>
  <c r="E29"/>
  <c r="D29"/>
  <c r="C29"/>
  <c r="J28"/>
  <c r="I28"/>
  <c r="H28"/>
  <c r="G28"/>
  <c r="F28"/>
  <c r="E28"/>
  <c r="D28"/>
  <c r="C28"/>
  <c r="J23"/>
  <c r="I23"/>
  <c r="H23"/>
  <c r="G23"/>
  <c r="F23"/>
  <c r="E23"/>
  <c r="D23"/>
  <c r="J26"/>
  <c r="I26"/>
  <c r="H26"/>
  <c r="G26"/>
  <c r="F26"/>
  <c r="E26"/>
  <c r="D26"/>
  <c r="C26"/>
  <c r="J24"/>
  <c r="I24"/>
  <c r="H24"/>
  <c r="G24"/>
  <c r="F24"/>
  <c r="E24"/>
  <c r="D24"/>
  <c r="J30"/>
  <c r="I30"/>
  <c r="H30"/>
  <c r="G30"/>
  <c r="F30"/>
  <c r="E30"/>
  <c r="D30"/>
  <c r="C30"/>
  <c r="J31"/>
  <c r="I31"/>
  <c r="H31"/>
  <c r="G31"/>
  <c r="F31"/>
  <c r="E31"/>
  <c r="D31"/>
  <c r="C31"/>
  <c r="I21" i="11"/>
  <c r="J32" i="12" s="1"/>
  <c r="H21" i="11"/>
  <c r="I32" i="12" s="1"/>
  <c r="G21" i="11"/>
  <c r="H32" i="12" s="1"/>
  <c r="F21" i="11"/>
  <c r="G32" i="12" s="1"/>
  <c r="E21" i="11"/>
  <c r="F32" i="12" s="1"/>
  <c r="D21" i="11"/>
  <c r="E32" i="12" s="1"/>
  <c r="C21" i="11"/>
  <c r="D32" i="12" s="1"/>
  <c r="B21" i="11"/>
  <c r="C32" i="12" s="1"/>
  <c r="J20" i="11"/>
  <c r="L20" s="1"/>
  <c r="J19"/>
  <c r="L19" s="1"/>
  <c r="J18"/>
  <c r="L18" s="1"/>
  <c r="J17"/>
  <c r="L17" s="1"/>
  <c r="J16"/>
  <c r="L16" s="1"/>
  <c r="J15"/>
  <c r="L15" s="1"/>
  <c r="J5"/>
  <c r="L5" s="1"/>
  <c r="J6"/>
  <c r="L6" s="1"/>
  <c r="J7"/>
  <c r="L7" s="1"/>
  <c r="J8"/>
  <c r="L8" s="1"/>
  <c r="J9"/>
  <c r="J10"/>
  <c r="L10" s="1"/>
  <c r="B11"/>
  <c r="C25" i="12" s="1"/>
  <c r="J4" i="11"/>
  <c r="L4" s="1"/>
  <c r="C11"/>
  <c r="D25" i="12" s="1"/>
  <c r="D11" i="11"/>
  <c r="E25" i="12" s="1"/>
  <c r="E11" i="11"/>
  <c r="F25" i="12" s="1"/>
  <c r="F11" i="11"/>
  <c r="G25" i="12" s="1"/>
  <c r="G11" i="11"/>
  <c r="H25" i="12" s="1"/>
  <c r="H11" i="11"/>
  <c r="I25" i="12" s="1"/>
  <c r="I11" i="11"/>
  <c r="J25" i="12" s="1"/>
  <c r="K31" l="1"/>
  <c r="K25"/>
  <c r="K32"/>
  <c r="K30"/>
  <c r="K26"/>
  <c r="K28"/>
  <c r="K29"/>
  <c r="C23"/>
  <c r="K23" s="1"/>
  <c r="C24"/>
  <c r="K24" s="1"/>
  <c r="K27"/>
  <c r="C33"/>
  <c r="K33" s="1"/>
  <c r="J11" i="11"/>
  <c r="J21"/>
  <c r="J4" i="9"/>
  <c r="L4" s="1"/>
  <c r="I63"/>
  <c r="H63"/>
  <c r="G63"/>
  <c r="F63"/>
  <c r="E63"/>
  <c r="D63"/>
  <c r="C63"/>
  <c r="B63"/>
  <c r="J62"/>
  <c r="L62" s="1"/>
  <c r="J61"/>
  <c r="L61" s="1"/>
  <c r="J60"/>
  <c r="L60" s="1"/>
  <c r="J59"/>
  <c r="L59" s="1"/>
  <c r="J58"/>
  <c r="L58" s="1"/>
  <c r="I178"/>
  <c r="H178"/>
  <c r="G178"/>
  <c r="F178"/>
  <c r="E178"/>
  <c r="D178"/>
  <c r="C178"/>
  <c r="B178"/>
  <c r="J177"/>
  <c r="L177" s="1"/>
  <c r="J176"/>
  <c r="L176" s="1"/>
  <c r="J175"/>
  <c r="L175" s="1"/>
  <c r="J174"/>
  <c r="L174" s="1"/>
  <c r="J173"/>
  <c r="L173" s="1"/>
  <c r="J172"/>
  <c r="L172" s="1"/>
  <c r="I167"/>
  <c r="H167"/>
  <c r="G167"/>
  <c r="F167"/>
  <c r="E167"/>
  <c r="D167"/>
  <c r="C167"/>
  <c r="B167"/>
  <c r="J166"/>
  <c r="L166" s="1"/>
  <c r="J165"/>
  <c r="L165" s="1"/>
  <c r="J164"/>
  <c r="L164" s="1"/>
  <c r="J163"/>
  <c r="J162"/>
  <c r="L162" s="1"/>
  <c r="J161"/>
  <c r="L161" s="1"/>
  <c r="I156"/>
  <c r="H156"/>
  <c r="G156"/>
  <c r="F156"/>
  <c r="E156"/>
  <c r="D156"/>
  <c r="C156"/>
  <c r="B156"/>
  <c r="J155"/>
  <c r="L155" s="1"/>
  <c r="J154"/>
  <c r="L154" s="1"/>
  <c r="J153"/>
  <c r="L153" s="1"/>
  <c r="J152"/>
  <c r="L152" s="1"/>
  <c r="J151"/>
  <c r="L151" s="1"/>
  <c r="J150"/>
  <c r="L150" s="1"/>
  <c r="K13" i="12"/>
  <c r="I145" i="9"/>
  <c r="H145"/>
  <c r="G145"/>
  <c r="F145"/>
  <c r="E145"/>
  <c r="D145"/>
  <c r="C145"/>
  <c r="B145"/>
  <c r="J144"/>
  <c r="J143"/>
  <c r="L143" s="1"/>
  <c r="J142"/>
  <c r="J141"/>
  <c r="L141" s="1"/>
  <c r="J140"/>
  <c r="L140" s="1"/>
  <c r="J139"/>
  <c r="L139" s="1"/>
  <c r="J138"/>
  <c r="L138" s="1"/>
  <c r="I133"/>
  <c r="H133"/>
  <c r="G133"/>
  <c r="F133"/>
  <c r="E133"/>
  <c r="D133"/>
  <c r="C133"/>
  <c r="B133"/>
  <c r="J132"/>
  <c r="L132" s="1"/>
  <c r="J131"/>
  <c r="L131" s="1"/>
  <c r="J130"/>
  <c r="L130" s="1"/>
  <c r="J129"/>
  <c r="L129" s="1"/>
  <c r="J128"/>
  <c r="L128" s="1"/>
  <c r="J127"/>
  <c r="L127" s="1"/>
  <c r="J126"/>
  <c r="L126" s="1"/>
  <c r="I121"/>
  <c r="H121"/>
  <c r="G121"/>
  <c r="F121"/>
  <c r="E121"/>
  <c r="D121"/>
  <c r="C121"/>
  <c r="B121"/>
  <c r="J120"/>
  <c r="L120" s="1"/>
  <c r="J119"/>
  <c r="L119" s="1"/>
  <c r="J118"/>
  <c r="L118" s="1"/>
  <c r="J117"/>
  <c r="L117" s="1"/>
  <c r="J116"/>
  <c r="L116" s="1"/>
  <c r="J115"/>
  <c r="L115" s="1"/>
  <c r="J114"/>
  <c r="L114" s="1"/>
  <c r="I109"/>
  <c r="H109"/>
  <c r="G109"/>
  <c r="F109"/>
  <c r="E109"/>
  <c r="D109"/>
  <c r="C109"/>
  <c r="B109"/>
  <c r="J108"/>
  <c r="L108" s="1"/>
  <c r="J107"/>
  <c r="L107" s="1"/>
  <c r="J106"/>
  <c r="J105"/>
  <c r="L105" s="1"/>
  <c r="J104"/>
  <c r="J103"/>
  <c r="L103" s="1"/>
  <c r="J102"/>
  <c r="L102" s="1"/>
  <c r="I97"/>
  <c r="H97"/>
  <c r="G97"/>
  <c r="F97"/>
  <c r="E97"/>
  <c r="D97"/>
  <c r="C97"/>
  <c r="B97"/>
  <c r="J96"/>
  <c r="L96" s="1"/>
  <c r="J95"/>
  <c r="L95" s="1"/>
  <c r="J94"/>
  <c r="L94" s="1"/>
  <c r="J93"/>
  <c r="L93" s="1"/>
  <c r="J92"/>
  <c r="J91"/>
  <c r="L91" s="1"/>
  <c r="J90"/>
  <c r="L90" s="1"/>
  <c r="I85"/>
  <c r="H85"/>
  <c r="G85"/>
  <c r="F85"/>
  <c r="E85"/>
  <c r="D85"/>
  <c r="C85"/>
  <c r="B85"/>
  <c r="J84"/>
  <c r="L84" s="1"/>
  <c r="J83"/>
  <c r="J82"/>
  <c r="L82" s="1"/>
  <c r="J81"/>
  <c r="J80"/>
  <c r="L80" s="1"/>
  <c r="J79"/>
  <c r="L79" s="1"/>
  <c r="J78"/>
  <c r="L78" s="1"/>
  <c r="I54"/>
  <c r="H54"/>
  <c r="G54"/>
  <c r="F54"/>
  <c r="E54"/>
  <c r="D54"/>
  <c r="C54"/>
  <c r="B54"/>
  <c r="J53"/>
  <c r="L53" s="1"/>
  <c r="J52"/>
  <c r="L52" s="1"/>
  <c r="J51"/>
  <c r="L51" s="1"/>
  <c r="J50"/>
  <c r="L50" s="1"/>
  <c r="J49"/>
  <c r="L49" s="1"/>
  <c r="J48"/>
  <c r="L48" s="1"/>
  <c r="J47"/>
  <c r="I43"/>
  <c r="H43"/>
  <c r="G43"/>
  <c r="F43"/>
  <c r="E43"/>
  <c r="D43"/>
  <c r="C43"/>
  <c r="B43"/>
  <c r="J42"/>
  <c r="L42" s="1"/>
  <c r="J41"/>
  <c r="J40"/>
  <c r="L40" s="1"/>
  <c r="J39"/>
  <c r="J38"/>
  <c r="L38" s="1"/>
  <c r="J37"/>
  <c r="L37" s="1"/>
  <c r="J36"/>
  <c r="L36" s="1"/>
  <c r="I32"/>
  <c r="H32"/>
  <c r="G32"/>
  <c r="F32"/>
  <c r="E32"/>
  <c r="D32"/>
  <c r="C32"/>
  <c r="B32"/>
  <c r="J31"/>
  <c r="J30"/>
  <c r="L30" s="1"/>
  <c r="J29"/>
  <c r="L29" s="1"/>
  <c r="J28"/>
  <c r="L28" s="1"/>
  <c r="J27"/>
  <c r="L27" s="1"/>
  <c r="J26"/>
  <c r="L26" s="1"/>
  <c r="J25"/>
  <c r="L25" s="1"/>
  <c r="C21"/>
  <c r="D21"/>
  <c r="E21"/>
  <c r="F21"/>
  <c r="G21"/>
  <c r="H21"/>
  <c r="I21"/>
  <c r="J16"/>
  <c r="L16" s="1"/>
  <c r="J17"/>
  <c r="L17" s="1"/>
  <c r="J18"/>
  <c r="L18" s="1"/>
  <c r="J19"/>
  <c r="L19" s="1"/>
  <c r="J20"/>
  <c r="J15"/>
  <c r="L15" s="1"/>
  <c r="C11"/>
  <c r="D11"/>
  <c r="E11"/>
  <c r="F11"/>
  <c r="G11"/>
  <c r="H11"/>
  <c r="I11"/>
  <c r="B11"/>
  <c r="J5"/>
  <c r="L5" s="1"/>
  <c r="J6"/>
  <c r="L6" s="1"/>
  <c r="J7"/>
  <c r="L7" s="1"/>
  <c r="J8"/>
  <c r="J9"/>
  <c r="L9" s="1"/>
  <c r="J10"/>
  <c r="L10" s="1"/>
  <c r="B21"/>
  <c r="K5" i="12" l="1"/>
  <c r="K14"/>
  <c r="K6"/>
  <c r="K18"/>
  <c r="K12"/>
  <c r="K9"/>
  <c r="K15"/>
  <c r="K11"/>
  <c r="K17"/>
  <c r="K4"/>
  <c r="K8"/>
  <c r="K10"/>
  <c r="K7"/>
  <c r="K16"/>
  <c r="K19"/>
  <c r="J167" i="9"/>
  <c r="J133"/>
  <c r="J54"/>
  <c r="J121"/>
  <c r="J145"/>
  <c r="J43"/>
  <c r="J85"/>
  <c r="J63"/>
  <c r="J11"/>
  <c r="J109"/>
  <c r="J97"/>
  <c r="J156"/>
  <c r="J178"/>
  <c r="J32"/>
  <c r="J21"/>
</calcChain>
</file>

<file path=xl/sharedStrings.xml><?xml version="1.0" encoding="utf-8"?>
<sst xmlns="http://schemas.openxmlformats.org/spreadsheetml/2006/main" count="2159" uniqueCount="296">
  <si>
    <t>ESSEX</t>
  </si>
  <si>
    <t>KENT</t>
  </si>
  <si>
    <t>JAMES MCMINN</t>
  </si>
  <si>
    <t>LATHEN PALMER</t>
  </si>
  <si>
    <t>JOSEPH VAN VILSTEREN</t>
  </si>
  <si>
    <t>ROBERT ABBOTT</t>
  </si>
  <si>
    <t>SAM GIBBINS</t>
  </si>
  <si>
    <t>CONNOR PEARCE</t>
  </si>
  <si>
    <t>SEAN BAKER</t>
  </si>
  <si>
    <t>WARWICKSHIRE</t>
  </si>
  <si>
    <t>HAYDN BROOKES</t>
  </si>
  <si>
    <t>LEWIS MURPHY</t>
  </si>
  <si>
    <t>LEE FERRARO</t>
  </si>
  <si>
    <t>JAY GOODWIN</t>
  </si>
  <si>
    <t>AARON FAULCONBRIDGE</t>
  </si>
  <si>
    <t>DERBYSHIRE</t>
  </si>
  <si>
    <t>BARRIE WARREN</t>
  </si>
  <si>
    <t>THOMAS REDMAN</t>
  </si>
  <si>
    <t>HARRY HODGKINSON</t>
  </si>
  <si>
    <t>JACK PLAMPIN</t>
  </si>
  <si>
    <t>CONNALL MAIR</t>
  </si>
  <si>
    <t>DYLAN BIRD</t>
  </si>
  <si>
    <t>LUKE WARREN</t>
  </si>
  <si>
    <t>SEAN PARKINSON</t>
  </si>
  <si>
    <t>RHYS BEAN</t>
  </si>
  <si>
    <t>KOBE NIGHTINGALE</t>
  </si>
  <si>
    <t>DREW PAULEY</t>
  </si>
  <si>
    <t>KYLAN NIGHTINGALE</t>
  </si>
  <si>
    <t>BRADLEY PAULEY</t>
  </si>
  <si>
    <t>PHOENIX NIGHTINGALE</t>
  </si>
  <si>
    <t>NOROLK</t>
  </si>
  <si>
    <t>WILL HAVELOCK</t>
  </si>
  <si>
    <t>ROBERT CATER</t>
  </si>
  <si>
    <t>JASON CHOWN</t>
  </si>
  <si>
    <t>EDWARD BENTON</t>
  </si>
  <si>
    <t>PATRICK GREGORY</t>
  </si>
  <si>
    <t>KYLE CRUMMETT</t>
  </si>
  <si>
    <t>ALEX PATES</t>
  </si>
  <si>
    <t>BEDFORDSHIRE</t>
  </si>
  <si>
    <t>JONATHAN BENTLEY</t>
  </si>
  <si>
    <t>JORDAN MCKAY</t>
  </si>
  <si>
    <t>DOMINIC CHAPMAN</t>
  </si>
  <si>
    <t>HAYDEN HEWITT</t>
  </si>
  <si>
    <t>KYLE CHAPMAN</t>
  </si>
  <si>
    <t>SUSSEX</t>
  </si>
  <si>
    <t>LEE SHILLINGFORD</t>
  </si>
  <si>
    <t>JOSH LELLIOTT</t>
  </si>
  <si>
    <t>DAVID DI FRANCESCO</t>
  </si>
  <si>
    <t>CAMERON HAYWARD</t>
  </si>
  <si>
    <t>MAX SLATER</t>
  </si>
  <si>
    <t>SCOTT DALLEY</t>
  </si>
  <si>
    <t>YORKSHIRE</t>
  </si>
  <si>
    <t>STAFFORDSHIRE</t>
  </si>
  <si>
    <t>HAMPSHIRE</t>
  </si>
  <si>
    <t>LANCASHIRE</t>
  </si>
  <si>
    <t>LINCOLNSHIRE</t>
  </si>
  <si>
    <t>NORTHAMPTONSHIRE</t>
  </si>
  <si>
    <t>SURREY</t>
  </si>
  <si>
    <t>MIDDLESEX</t>
  </si>
  <si>
    <t>NICOLE ASHBY</t>
  </si>
  <si>
    <t>CHELSIE WILLIAMS</t>
  </si>
  <si>
    <t>LAURA WINGROVE</t>
  </si>
  <si>
    <t>EMILY GALE</t>
  </si>
  <si>
    <t>BETH DALE</t>
  </si>
  <si>
    <t>ELLA AUSTIN</t>
  </si>
  <si>
    <t>JADE CONNOR</t>
  </si>
  <si>
    <t>MIA THISTLETON</t>
  </si>
  <si>
    <t>SARAH PALMER</t>
  </si>
  <si>
    <t>SAM SHORT</t>
  </si>
  <si>
    <t>KATHERINE SHORT</t>
  </si>
  <si>
    <t>ELIZABETH HARRIS</t>
  </si>
  <si>
    <t>NORFOLK</t>
  </si>
  <si>
    <t>KATHERINE BETTS</t>
  </si>
  <si>
    <t>ABI CATER</t>
  </si>
  <si>
    <t>REBECCA DENTON</t>
  </si>
  <si>
    <t>JASMINE PATES</t>
  </si>
  <si>
    <t>NICOLA BETTS</t>
  </si>
  <si>
    <t>ELANOR MCCARTHY</t>
  </si>
  <si>
    <t>SHOLA ATTRYDE</t>
  </si>
  <si>
    <t>GEORGIE CREASY</t>
  </si>
  <si>
    <t>CHARLOTTE CREASY</t>
  </si>
  <si>
    <t>BETHANY COLEY</t>
  </si>
  <si>
    <t>KATE HARMSWORTH</t>
  </si>
  <si>
    <t>LARA THOMPSON</t>
  </si>
  <si>
    <t>BTBA NUNBER</t>
  </si>
  <si>
    <t>D/O/B</t>
  </si>
  <si>
    <t>REX SANTOS</t>
  </si>
  <si>
    <t>RYAN JAIMESON</t>
  </si>
  <si>
    <t>GEORGE SULLIVAN</t>
  </si>
  <si>
    <t>RYAN STILL</t>
  </si>
  <si>
    <t>JACK COLES</t>
  </si>
  <si>
    <t>MICHAEL CARTER</t>
  </si>
  <si>
    <t>JASON HARRIS</t>
  </si>
  <si>
    <t>ADRIANNA GARRETT</t>
  </si>
  <si>
    <t>REBECCA HARRIS</t>
  </si>
  <si>
    <t>LUCY CROUCH-EWERS</t>
  </si>
  <si>
    <t>KATIE GOODWIN</t>
  </si>
  <si>
    <t>LAUREN COCHRANE</t>
  </si>
  <si>
    <t>GC000632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</si>
  <si>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</si>
  <si>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</si>
  <si>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</si>
  <si>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</si>
  <si>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</si>
  <si>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</si>
  <si>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</si>
  <si>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</si>
  <si>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TOTAL</t>
  </si>
  <si>
    <t>RUNNING TOTAL</t>
  </si>
  <si>
    <t xml:space="preserve">                          UNDER 18 COUNTY CHAMPIONSHIPS 2015.TOLWORTH SATURDAY 3RD/SUNDAY 4TH JULY</t>
  </si>
  <si>
    <t>SAM GREEN</t>
  </si>
  <si>
    <t>BRETT ARMER</t>
  </si>
  <si>
    <t>STEVEN GROOM</t>
  </si>
  <si>
    <t>DANNY GROOM</t>
  </si>
  <si>
    <t>JAMIE GROOM</t>
  </si>
  <si>
    <t>CRAIG TRACEY</t>
  </si>
  <si>
    <t>LEWIS JOHNSON</t>
  </si>
  <si>
    <t>CHARLIE TAYLOR</t>
  </si>
  <si>
    <t>CAVEN LOWE</t>
  </si>
  <si>
    <t>NATHAN LITTLE</t>
  </si>
  <si>
    <t>MICHAEL BUCKETT</t>
  </si>
  <si>
    <t>ETHAN CRAIG ROBERTS</t>
  </si>
  <si>
    <t>LUCY WILLIAMS</t>
  </si>
  <si>
    <t>RHIAN DOBINSON</t>
  </si>
  <si>
    <t>TAYLOR HUGHES</t>
  </si>
  <si>
    <t>CHARLOTTE WILLIAMS</t>
  </si>
  <si>
    <t>MICA ROBERTS</t>
  </si>
  <si>
    <t>JACOB BROOK</t>
  </si>
  <si>
    <t>KEVIN WALTERS</t>
  </si>
  <si>
    <t>LIAM KELK</t>
  </si>
  <si>
    <t>OLIVER THOMAS</t>
  </si>
  <si>
    <t>ELLIOT SPINDLEY</t>
  </si>
  <si>
    <t>BRADLEY REDFEARN</t>
  </si>
  <si>
    <t>OLIVER SPINDLEY</t>
  </si>
  <si>
    <t>21.11.99</t>
  </si>
  <si>
    <t>31.01.97</t>
  </si>
  <si>
    <t>19.11.99</t>
  </si>
  <si>
    <t>21.07.98</t>
  </si>
  <si>
    <t>09.05.99</t>
  </si>
  <si>
    <t>10.08.99</t>
  </si>
  <si>
    <t>08.09.01</t>
  </si>
  <si>
    <t>10.11.97</t>
  </si>
  <si>
    <t>26.04.01</t>
  </si>
  <si>
    <t>16.02.01</t>
  </si>
  <si>
    <t>24.06.97</t>
  </si>
  <si>
    <t>24.02.98</t>
  </si>
  <si>
    <t>21.03.03</t>
  </si>
  <si>
    <t>01.01.01</t>
  </si>
  <si>
    <t>KATIE TAGG</t>
  </si>
  <si>
    <t>LAUREN LILL</t>
  </si>
  <si>
    <t>JESICA MELTON</t>
  </si>
  <si>
    <t>AMY DOWELL</t>
  </si>
  <si>
    <t>CAITLIN BEDFORD</t>
  </si>
  <si>
    <t>JENNY GRACE</t>
  </si>
  <si>
    <t>BETHANY LEE</t>
  </si>
  <si>
    <t>LUKE MALLETT</t>
  </si>
  <si>
    <t>SAM ELLIS</t>
  </si>
  <si>
    <t>GC653/E</t>
  </si>
  <si>
    <t>GC736/E</t>
  </si>
  <si>
    <t>KYLE EGBERS</t>
  </si>
  <si>
    <t>DOMINIC BOND</t>
  </si>
  <si>
    <t>STUART MCCAUGHEY</t>
  </si>
  <si>
    <t>AARON LANGLEY</t>
  </si>
  <si>
    <t>TOM ATTFIELD</t>
  </si>
  <si>
    <t>MICHAEL BECK</t>
  </si>
  <si>
    <t>SCOTT MOORE</t>
  </si>
  <si>
    <t>JESSICA AQUINO</t>
  </si>
  <si>
    <t>SARAJANE GREGG</t>
  </si>
  <si>
    <t>TAYA LEONG</t>
  </si>
  <si>
    <t>REBECCA SPIKING</t>
  </si>
  <si>
    <t>LUCY WALL</t>
  </si>
  <si>
    <t>KATIE WATSON</t>
  </si>
  <si>
    <t>CARA PLEASANCE</t>
  </si>
  <si>
    <t>MEGAN SLINGSBY</t>
  </si>
  <si>
    <t>EMMA HAY</t>
  </si>
  <si>
    <t>REBECCA STORRIE</t>
  </si>
  <si>
    <t>ANNA HAWDEN</t>
  </si>
  <si>
    <t>CHARLIE BARTLE</t>
  </si>
  <si>
    <t>KARA ZUCCA</t>
  </si>
  <si>
    <t>GC000647</t>
  </si>
  <si>
    <t>GC000469/E</t>
  </si>
  <si>
    <t>CALLUM SIMONS</t>
  </si>
  <si>
    <t>JOSH STACEY-GALLEY</t>
  </si>
  <si>
    <t>AARON BETTLEY</t>
  </si>
  <si>
    <t>GLEN WALTON</t>
  </si>
  <si>
    <t>MATTHEW THORLEY</t>
  </si>
  <si>
    <t>HARRY WRIGHT</t>
  </si>
  <si>
    <t>AIDEN STONER</t>
  </si>
  <si>
    <t>JAMIE GORE</t>
  </si>
  <si>
    <t>BEN ROBINSON</t>
  </si>
  <si>
    <t>JAMES SMITH</t>
  </si>
  <si>
    <t>DANIEL WALL</t>
  </si>
  <si>
    <t>JACK WATSON</t>
  </si>
  <si>
    <t>SAM MARTIN</t>
  </si>
  <si>
    <t>LIAM MUDGE</t>
  </si>
  <si>
    <t>CONNOR MUDGE</t>
  </si>
  <si>
    <t>MATTHEW TERRY</t>
  </si>
  <si>
    <t>SAM GRIFFIELD</t>
  </si>
  <si>
    <t>CURTIS PROCTOR</t>
  </si>
  <si>
    <t>BECKY DALY</t>
  </si>
  <si>
    <t>HARRIET HARMON</t>
  </si>
  <si>
    <t>BECKY CADMAN</t>
  </si>
  <si>
    <t>OLIVIA COGLEY</t>
  </si>
  <si>
    <t>SAM WOODWORTH</t>
  </si>
  <si>
    <t>JENN AYRE</t>
  </si>
  <si>
    <t>GC303</t>
  </si>
  <si>
    <t>EMILY ALLEN</t>
  </si>
  <si>
    <t>ISABEL ALLEN</t>
  </si>
  <si>
    <t>HOLLIE HUNT</t>
  </si>
  <si>
    <t>LOUISE FINNIE</t>
  </si>
  <si>
    <t>KELLY EVANS- SHORT</t>
  </si>
  <si>
    <t>REBECCA JUDE</t>
  </si>
  <si>
    <t>BRANDON ROBERTS</t>
  </si>
  <si>
    <t>JORDAN ORCHARD</t>
  </si>
  <si>
    <t>BRAD WHEELER</t>
  </si>
  <si>
    <t>MATTHEW WHALEN</t>
  </si>
  <si>
    <t>TOM BENNET</t>
  </si>
  <si>
    <t>ALEX JEFFREYS</t>
  </si>
  <si>
    <t>FREDDIE BARR</t>
  </si>
  <si>
    <t>CAMBRIDGESHIRE</t>
  </si>
  <si>
    <t>GAMES 4,5</t>
  </si>
  <si>
    <t>GAMES 6,7,8</t>
  </si>
  <si>
    <t>GAME 1,2, 3</t>
  </si>
  <si>
    <t>LANE</t>
  </si>
  <si>
    <t>PACER</t>
  </si>
  <si>
    <t>SATURDAY 10:30</t>
  </si>
  <si>
    <t>SATURDAY 14:30</t>
  </si>
  <si>
    <t>SUNDAY 09:30</t>
  </si>
  <si>
    <t>GAME  1, 2, 3</t>
  </si>
  <si>
    <t>GAMES  4, 5</t>
  </si>
  <si>
    <t>GAMES 6, 7, 8</t>
  </si>
  <si>
    <t>LANE DRAW BOYS</t>
  </si>
  <si>
    <t>COUNTY NAME</t>
  </si>
  <si>
    <t>SCORE</t>
  </si>
  <si>
    <t>PLAYERS NAMES</t>
  </si>
  <si>
    <t>PLAYERS</t>
  </si>
  <si>
    <t>SUB TOTAL</t>
  </si>
  <si>
    <t>TEAM RUNNING TOTAL</t>
  </si>
  <si>
    <t>FINAL TOTAL</t>
  </si>
  <si>
    <t>OPONENTS SIGNATURE</t>
  </si>
  <si>
    <t>OPONENTS SIGNATURES</t>
  </si>
  <si>
    <t xml:space="preserve">      UNDER 18 COUNTY CHAMPIONSHIPS TOLWORTH 2015</t>
  </si>
  <si>
    <t>GC000472</t>
  </si>
  <si>
    <t>GC000459</t>
  </si>
  <si>
    <t>GC000328</t>
  </si>
  <si>
    <t>SEAN FORSYTH</t>
  </si>
  <si>
    <t>GIRLS LANES</t>
  </si>
  <si>
    <t>WITHDRAWN / NO REPLACEMENT</t>
  </si>
  <si>
    <t xml:space="preserve">                  UNDER 18 COUNTY CHAMPIONSHIPS 2015. GIRLS</t>
  </si>
  <si>
    <t>JAMES ROBERTS WITHDRAWN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</si>
  <si>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</si>
  <si>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</si>
  <si>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</si>
  <si>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</si>
  <si>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</si>
  <si>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</si>
  <si>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</si>
  <si>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</si>
  <si>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Total</t>
  </si>
  <si>
    <t>JESSICA LODER</t>
  </si>
  <si>
    <t>x</t>
  </si>
  <si>
    <t>gc572/E</t>
  </si>
  <si>
    <t>DANIEL WHITELEY</t>
  </si>
  <si>
    <t>GC128/E</t>
  </si>
  <si>
    <t>GC702/E</t>
  </si>
  <si>
    <t>GC129/E</t>
  </si>
  <si>
    <t>GIRLS STANDINGS</t>
  </si>
  <si>
    <t>BOYS STANDINGS</t>
  </si>
  <si>
    <t>Ave</t>
  </si>
  <si>
    <t>Games</t>
  </si>
  <si>
    <t>BOYS HIGH AVERAGES (MUST HAVE BOWLED MINIMUM 4 GAMES)</t>
  </si>
  <si>
    <t>GIRLS HIGH AVERAGES (MUST HAVE BOWLED MINIMUM 4 GAMES)</t>
  </si>
  <si>
    <t>ü</t>
  </si>
  <si>
    <t>BTBA</t>
  </si>
  <si>
    <t>CARD</t>
  </si>
  <si>
    <t>1ST</t>
  </si>
  <si>
    <t>2ND</t>
  </si>
  <si>
    <t>3RD</t>
  </si>
  <si>
    <t>4TH</t>
  </si>
  <si>
    <t>5TH</t>
  </si>
  <si>
    <t>6TH</t>
  </si>
  <si>
    <t>7TH</t>
  </si>
  <si>
    <t>8TH</t>
  </si>
  <si>
    <t xml:space="preserve">              UNDER 18 COUNTY CHAMPIONSHIPS BOYS QUALIFYING ROUND</t>
  </si>
  <si>
    <t xml:space="preserve">               UNDER 18 COUNTY CHAMPIONSHIPS GIRLS QUALIFYING ROUND</t>
  </si>
  <si>
    <t>RANK</t>
  </si>
  <si>
    <t>TOP 8 QUALIFY</t>
  </si>
  <si>
    <t>VS</t>
  </si>
  <si>
    <t>UNDER 18 COUNTY CHAMPIONSHIPS GIRLS QUARTER FINALS</t>
  </si>
  <si>
    <t xml:space="preserve">   UNDER 18 COUNTY CHAMPIONSHIPS GIRLS SEMI FINALS</t>
  </si>
  <si>
    <t>UNDER 18 COUNTY CHAMPIONSHIPS GIRLS 3RD/4TH PLAY OFF</t>
  </si>
  <si>
    <t>UNDER 18 COUNTY CHAMPIONSHIPS BOYS QUARTER FINALS</t>
  </si>
  <si>
    <t xml:space="preserve">   UNDER 18 COUNTY CHAMPIONSHIPS BOYS SEMI FINALS</t>
  </si>
  <si>
    <t xml:space="preserve">        UNDER 18 COUNTY CHAMPIONSHIPS BOYS FINAL</t>
  </si>
  <si>
    <t>UNDER 18 COUNTY CHAMPIONSHIPS BOYS 3RD/4TH PLAY OFF</t>
  </si>
  <si>
    <t xml:space="preserve">             UNDER 18 COUNTY CHAMPIONSHIPS GIRLS FINAL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</si>
</sst>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1"/>
      <name val="Berlin Sans FB Demi"/>
      <family val="2"/>
    </font>
    <font>
      <sz val="18"/>
      <color theme="1"/>
      <name val="Berlin Sans FB Demi"/>
      <family val="2"/>
    </font>
    <font>
      <b/>
      <sz val="22"/>
      <color theme="1"/>
      <name val="Berlin Sans FB Demi"/>
      <family val="2"/>
    </font>
    <font>
      <sz val="24"/>
      <color theme="1"/>
      <name val="Berlin Sans FB Demi"/>
      <family val="2"/>
    </font>
    <font>
      <sz val="14"/>
      <color theme="1"/>
      <name val="Berlin Sans FB Demi"/>
      <family val="2"/>
    </font>
    <font>
      <sz val="16"/>
      <color theme="1"/>
      <name val="Berlin Sans FB Demi"/>
      <family val="2"/>
    </font>
    <font>
      <b/>
      <sz val="20"/>
      <color theme="1"/>
      <name val="Berlin Sans FB Demi"/>
      <family val="2"/>
    </font>
    <font>
      <sz val="20"/>
      <color theme="1"/>
      <name val="Berlin Sans FB Demi"/>
      <family val="2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Wingdings"/>
      <charset val="2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6" borderId="0" applyNumberFormat="0" applyBorder="0" applyAlignment="0" applyProtection="0"/>
    <xf numFmtId="0" fontId="6" fillId="7" borderId="0" applyNumberFormat="0" applyBorder="0" applyAlignment="0" applyProtection="0"/>
  </cellStyleXfs>
  <cellXfs count="176">
    <xf numFmtId="0" fontId="0" fillId="0" borderId="0" xfId="0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4" borderId="7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14" fontId="1" fillId="5" borderId="1" xfId="2" applyNumberFormat="1" applyFont="1" applyFill="1" applyBorder="1" applyAlignment="1">
      <alignment horizontal="center"/>
    </xf>
    <xf numFmtId="0" fontId="1" fillId="5" borderId="1" xfId="2" applyFont="1" applyFill="1" applyBorder="1" applyAlignment="1">
      <alignment horizontal="center"/>
    </xf>
    <xf numFmtId="0" fontId="8" fillId="5" borderId="0" xfId="1" applyFont="1" applyFill="1"/>
    <xf numFmtId="0" fontId="9" fillId="5" borderId="0" xfId="1" applyFont="1" applyFill="1"/>
    <xf numFmtId="14" fontId="8" fillId="5" borderId="1" xfId="1" applyNumberFormat="1" applyFont="1" applyFill="1" applyBorder="1" applyAlignment="1">
      <alignment horizontal="center"/>
    </xf>
    <xf numFmtId="0" fontId="8" fillId="5" borderId="1" xfId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" fillId="5" borderId="0" xfId="0" applyFont="1" applyFill="1" applyBorder="1"/>
    <xf numFmtId="0" fontId="11" fillId="0" borderId="0" xfId="0" applyFont="1"/>
    <xf numFmtId="0" fontId="1" fillId="0" borderId="1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2" fillId="0" borderId="0" xfId="0" applyFont="1"/>
    <xf numFmtId="14" fontId="10" fillId="5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5" borderId="1" xfId="0" applyNumberFormat="1" applyFont="1" applyFill="1" applyBorder="1" applyAlignment="1">
      <alignment horizontal="center"/>
    </xf>
    <xf numFmtId="14" fontId="10" fillId="5" borderId="0" xfId="0" applyNumberFormat="1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" fillId="5" borderId="0" xfId="2" applyFont="1" applyFill="1" applyBorder="1" applyAlignment="1">
      <alignment horizontal="center"/>
    </xf>
    <xf numFmtId="0" fontId="0" fillId="0" borderId="0" xfId="0" applyNumberFormat="1"/>
    <xf numFmtId="1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5" fillId="0" borderId="0" xfId="0" applyFont="1"/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5" fillId="0" borderId="1" xfId="0" applyFont="1" applyBorder="1"/>
    <xf numFmtId="0" fontId="0" fillId="0" borderId="0" xfId="0" applyBorder="1"/>
    <xf numFmtId="0" fontId="16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8" fillId="4" borderId="3" xfId="0" applyFont="1" applyFill="1" applyBorder="1"/>
    <xf numFmtId="0" fontId="18" fillId="4" borderId="4" xfId="0" applyFont="1" applyFill="1" applyBorder="1"/>
    <xf numFmtId="0" fontId="19" fillId="4" borderId="4" xfId="0" applyFont="1" applyFill="1" applyBorder="1"/>
    <xf numFmtId="0" fontId="19" fillId="4" borderId="5" xfId="0" applyFont="1" applyFill="1" applyBorder="1"/>
    <xf numFmtId="0" fontId="4" fillId="4" borderId="9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0" borderId="1" xfId="0" applyBorder="1"/>
    <xf numFmtId="0" fontId="0" fillId="0" borderId="12" xfId="0" applyBorder="1"/>
    <xf numFmtId="0" fontId="20" fillId="0" borderId="0" xfId="0" applyFont="1"/>
    <xf numFmtId="0" fontId="22" fillId="5" borderId="11" xfId="0" applyFont="1" applyFill="1" applyBorder="1" applyAlignment="1">
      <alignment horizontal="center"/>
    </xf>
    <xf numFmtId="0" fontId="0" fillId="5" borderId="0" xfId="0" applyFill="1" applyBorder="1"/>
    <xf numFmtId="0" fontId="0" fillId="4" borderId="13" xfId="0" applyFill="1" applyBorder="1"/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0" fontId="0" fillId="0" borderId="2" xfId="0" applyBorder="1"/>
    <xf numFmtId="0" fontId="0" fillId="5" borderId="14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6" fillId="0" borderId="0" xfId="0" applyFont="1"/>
    <xf numFmtId="0" fontId="24" fillId="3" borderId="21" xfId="0" applyFont="1" applyFill="1" applyBorder="1"/>
    <xf numFmtId="0" fontId="24" fillId="3" borderId="17" xfId="0" applyFont="1" applyFill="1" applyBorder="1"/>
    <xf numFmtId="0" fontId="0" fillId="3" borderId="17" xfId="0" applyFill="1" applyBorder="1"/>
    <xf numFmtId="0" fontId="0" fillId="3" borderId="16" xfId="0" applyFill="1" applyBorder="1"/>
    <xf numFmtId="0" fontId="0" fillId="4" borderId="21" xfId="0" applyFill="1" applyBorder="1"/>
    <xf numFmtId="0" fontId="25" fillId="4" borderId="2" xfId="0" applyFont="1" applyFill="1" applyBorder="1" applyAlignment="1">
      <alignment horizontal="center"/>
    </xf>
    <xf numFmtId="0" fontId="24" fillId="8" borderId="21" xfId="0" applyFont="1" applyFill="1" applyBorder="1"/>
    <xf numFmtId="0" fontId="24" fillId="8" borderId="17" xfId="0" applyFont="1" applyFill="1" applyBorder="1"/>
    <xf numFmtId="0" fontId="0" fillId="8" borderId="17" xfId="0" applyFill="1" applyBorder="1"/>
    <xf numFmtId="0" fontId="0" fillId="8" borderId="16" xfId="0" applyFill="1" applyBorder="1"/>
    <xf numFmtId="0" fontId="26" fillId="2" borderId="13" xfId="0" applyFont="1" applyFill="1" applyBorder="1" applyAlignment="1">
      <alignment horizontal="center"/>
    </xf>
    <xf numFmtId="0" fontId="25" fillId="4" borderId="13" xfId="0" applyFont="1" applyFill="1" applyBorder="1" applyAlignment="1">
      <alignment horizontal="center"/>
    </xf>
    <xf numFmtId="0" fontId="25" fillId="4" borderId="15" xfId="0" applyFont="1" applyFill="1" applyBorder="1" applyAlignment="1">
      <alignment horizontal="center"/>
    </xf>
    <xf numFmtId="0" fontId="21" fillId="5" borderId="0" xfId="0" applyFont="1" applyFill="1" applyBorder="1"/>
    <xf numFmtId="0" fontId="21" fillId="4" borderId="11" xfId="0" applyFont="1" applyFill="1" applyBorder="1"/>
    <xf numFmtId="0" fontId="20" fillId="5" borderId="0" xfId="0" applyFont="1" applyFill="1" applyBorder="1"/>
    <xf numFmtId="0" fontId="23" fillId="4" borderId="11" xfId="0" applyFont="1" applyFill="1" applyBorder="1" applyAlignment="1">
      <alignment horizontal="center"/>
    </xf>
    <xf numFmtId="0" fontId="21" fillId="4" borderId="5" xfId="0" applyFont="1" applyFill="1" applyBorder="1"/>
    <xf numFmtId="0" fontId="23" fillId="4" borderId="22" xfId="0" applyFont="1" applyFill="1" applyBorder="1" applyAlignment="1">
      <alignment horizontal="center"/>
    </xf>
    <xf numFmtId="0" fontId="24" fillId="4" borderId="23" xfId="0" applyFont="1" applyFill="1" applyBorder="1" applyAlignment="1">
      <alignment horizontal="center"/>
    </xf>
    <xf numFmtId="0" fontId="21" fillId="5" borderId="24" xfId="0" applyFont="1" applyFill="1" applyBorder="1"/>
    <xf numFmtId="0" fontId="21" fillId="5" borderId="25" xfId="0" applyFont="1" applyFill="1" applyBorder="1"/>
    <xf numFmtId="0" fontId="21" fillId="5" borderId="26" xfId="0" applyFont="1" applyFill="1" applyBorder="1"/>
    <xf numFmtId="0" fontId="27" fillId="0" borderId="11" xfId="0" applyFont="1" applyBorder="1" applyAlignment="1">
      <alignment horizontal="center"/>
    </xf>
    <xf numFmtId="0" fontId="0" fillId="4" borderId="11" xfId="0" applyFill="1" applyBorder="1"/>
    <xf numFmtId="0" fontId="1" fillId="0" borderId="1" xfId="0" applyFont="1" applyBorder="1" applyAlignment="1">
      <alignment horizontal="center" wrapText="1"/>
    </xf>
    <xf numFmtId="14" fontId="1" fillId="9" borderId="1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2" borderId="13" xfId="0" applyFill="1" applyBorder="1"/>
    <xf numFmtId="0" fontId="0" fillId="2" borderId="15" xfId="0" applyFill="1" applyBorder="1"/>
    <xf numFmtId="0" fontId="0" fillId="2" borderId="21" xfId="0" applyFill="1" applyBorder="1"/>
    <xf numFmtId="0" fontId="0" fillId="2" borderId="16" xfId="0" applyFill="1" applyBorder="1"/>
    <xf numFmtId="0" fontId="0" fillId="2" borderId="17" xfId="0" applyFill="1" applyBorder="1"/>
    <xf numFmtId="0" fontId="0" fillId="9" borderId="11" xfId="0" applyFill="1" applyBorder="1"/>
    <xf numFmtId="0" fontId="25" fillId="4" borderId="27" xfId="0" applyFont="1" applyFill="1" applyBorder="1" applyAlignment="1">
      <alignment horizontal="center"/>
    </xf>
    <xf numFmtId="0" fontId="25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0" fontId="17" fillId="10" borderId="1" xfId="0" applyFont="1" applyFill="1" applyBorder="1" applyAlignment="1">
      <alignment horizontal="center"/>
    </xf>
    <xf numFmtId="0" fontId="25" fillId="10" borderId="11" xfId="0" applyFont="1" applyFill="1" applyBorder="1" applyAlignment="1">
      <alignment horizontal="center"/>
    </xf>
    <xf numFmtId="0" fontId="17" fillId="10" borderId="1" xfId="2" applyFont="1" applyFill="1" applyBorder="1" applyAlignment="1">
      <alignment horizontal="center"/>
    </xf>
    <xf numFmtId="0" fontId="25" fillId="12" borderId="11" xfId="0" applyFont="1" applyFill="1" applyBorder="1" applyAlignment="1">
      <alignment horizontal="center"/>
    </xf>
    <xf numFmtId="0" fontId="17" fillId="12" borderId="1" xfId="0" applyFont="1" applyFill="1" applyBorder="1" applyAlignment="1">
      <alignment horizontal="center"/>
    </xf>
    <xf numFmtId="0" fontId="28" fillId="5" borderId="11" xfId="0" applyFont="1" applyFill="1" applyBorder="1"/>
    <xf numFmtId="0" fontId="27" fillId="5" borderId="11" xfId="0" applyFont="1" applyFill="1" applyBorder="1"/>
    <xf numFmtId="0" fontId="24" fillId="11" borderId="0" xfId="0" applyFont="1" applyFill="1" applyBorder="1"/>
    <xf numFmtId="0" fontId="21" fillId="13" borderId="7" xfId="0" applyFont="1" applyFill="1" applyBorder="1"/>
    <xf numFmtId="0" fontId="1" fillId="0" borderId="0" xfId="0" applyFont="1"/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8" xfId="0" applyFont="1" applyFill="1" applyBorder="1" applyAlignment="1">
      <alignment horizontal="center"/>
    </xf>
    <xf numFmtId="0" fontId="29" fillId="0" borderId="0" xfId="0" applyFont="1"/>
    <xf numFmtId="0" fontId="30" fillId="0" borderId="0" xfId="0" applyFo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1" fillId="0" borderId="0" xfId="0" applyFont="1"/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19" fillId="4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7" fillId="4" borderId="2" xfId="0" applyFont="1" applyFill="1" applyBorder="1"/>
    <xf numFmtId="0" fontId="17" fillId="4" borderId="29" xfId="0" applyFont="1" applyFill="1" applyBorder="1"/>
    <xf numFmtId="0" fontId="1" fillId="4" borderId="29" xfId="0" applyFont="1" applyFill="1" applyBorder="1"/>
    <xf numFmtId="0" fontId="17" fillId="4" borderId="18" xfId="0" applyFont="1" applyFill="1" applyBorder="1"/>
    <xf numFmtId="0" fontId="1" fillId="3" borderId="1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32" fillId="0" borderId="0" xfId="0" applyFont="1"/>
    <xf numFmtId="0" fontId="32" fillId="0" borderId="11" xfId="0" applyFont="1" applyBorder="1" applyAlignment="1">
      <alignment horizontal="center"/>
    </xf>
    <xf numFmtId="0" fontId="1" fillId="13" borderId="30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13" borderId="35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8" fillId="5" borderId="34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left"/>
    </xf>
    <xf numFmtId="0" fontId="16" fillId="4" borderId="4" xfId="0" applyFont="1" applyFill="1" applyBorder="1" applyAlignment="1">
      <alignment horizontal="left"/>
    </xf>
    <xf numFmtId="0" fontId="16" fillId="4" borderId="5" xfId="0" applyFont="1" applyFill="1" applyBorder="1" applyAlignment="1">
      <alignment horizontal="left"/>
    </xf>
    <xf numFmtId="0" fontId="16" fillId="5" borderId="0" xfId="0" applyFont="1" applyFill="1" applyBorder="1" applyAlignment="1">
      <alignment horizontal="left"/>
    </xf>
    <xf numFmtId="0" fontId="1" fillId="3" borderId="30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0" fillId="0" borderId="0" xfId="0" applyAlignment="1"/>
    <xf numFmtId="0" fontId="1" fillId="12" borderId="1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0" fontId="1" fillId="12" borderId="1" xfId="0" applyNumberFormat="1" applyFont="1" applyFill="1" applyBorder="1" applyAlignment="1">
      <alignment horizontal="center"/>
    </xf>
    <xf numFmtId="0" fontId="8" fillId="12" borderId="30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0" xfId="0" applyFont="1" applyFill="1" applyBorder="1" applyAlignment="1">
      <alignment horizontal="center"/>
    </xf>
  </cellXfs>
  <cellStyles count="3">
    <cellStyle name="40% - Accent1" xfId="2" builtinId="31"/>
    <cellStyle name="Bad" xfId="1" builtinId="27"/>
    <cellStyle name="Normal" xfId="0" builtinId="0"/>
  </cellStyles>
  <dxfs count="0"/>
  <tableStyles count="0" defaultTableStyle="TableStyleMedium9" defaultPivotStyle="PivotStyleLight16"/>
  <colors>
    <mruColors>
      <color rgb="FFFF99CC"/>
      <color rgb="FFFFCCFF"/>
      <color rgb="FFD60093"/>
      <color rgb="FF3366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238124</xdr:colOff>
      <xdr:row>30</xdr:row>
      <xdr:rowOff>104775</xdr:rowOff>
    </xdr:from>
    <xdr:to>
      <xdr:col>22</xdr:col>
      <xdr:colOff>885824</xdr:colOff>
      <xdr:row>38</xdr:row>
      <xdr:rowOff>104775</xdr:rowOff>
    </xdr:to>
    <xdr:sp macro="" textlink="">
      <xdr:nvSpPr>
        <xdr:cNvPr id="4" name="Rounded Rectangle 3"/>
        <xdr:cNvSpPr/>
      </xdr:nvSpPr>
      <xdr:spPr>
        <a:xfrm>
          <a:off x="11963399" y="6200775"/>
          <a:ext cx="5000625" cy="1571625"/>
        </a:xfrm>
        <a:prstGeom prst="roundRect">
          <a:avLst/>
        </a:prstGeom>
        <a:solidFill>
          <a:srgbClr val="FF99CC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2400">
              <a:solidFill>
                <a:sysClr val="windowText" lastClr="000000"/>
              </a:solidFill>
            </a:rPr>
            <a:t>GIRLS COUNTY CHAMPIONS 2015</a:t>
          </a:r>
        </a:p>
        <a:p>
          <a:pPr algn="ctr"/>
          <a:r>
            <a:rPr lang="en-GB" sz="3600">
              <a:solidFill>
                <a:sysClr val="windowText" lastClr="000000"/>
              </a:solidFill>
            </a:rPr>
            <a:t>HAMPSHIRE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190500</xdr:colOff>
      <xdr:row>30</xdr:row>
      <xdr:rowOff>152400</xdr:rowOff>
    </xdr:from>
    <xdr:to>
      <xdr:col>22</xdr:col>
      <xdr:colOff>838200</xdr:colOff>
      <xdr:row>38</xdr:row>
      <xdr:rowOff>161925</xdr:rowOff>
    </xdr:to>
    <xdr:sp macro="" textlink="">
      <xdr:nvSpPr>
        <xdr:cNvPr id="2" name="Rounded Rectangle 1"/>
        <xdr:cNvSpPr/>
      </xdr:nvSpPr>
      <xdr:spPr>
        <a:xfrm>
          <a:off x="11915775" y="6238875"/>
          <a:ext cx="5000625" cy="1571625"/>
        </a:xfrm>
        <a:prstGeom prst="roundRect">
          <a:avLst/>
        </a:prstGeom>
        <a:solidFill>
          <a:srgbClr val="00B0F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2000">
              <a:solidFill>
                <a:sysClr val="windowText" lastClr="000000"/>
              </a:solidFill>
            </a:rPr>
            <a:t>BOYS COUNTY CHAMPIONS 2015</a:t>
          </a:r>
        </a:p>
        <a:p>
          <a:pPr algn="ctr"/>
          <a:r>
            <a:rPr lang="en-GB" sz="3600">
              <a:solidFill>
                <a:sysClr val="windowText" lastClr="000000"/>
              </a:solidFill>
            </a:rPr>
            <a:t>NORFOLK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8"/>
  <sheetViews>
    <sheetView topLeftCell="A4" workbookViewId="0">
      <selection activeCell="A23" sqref="A23:L32"/>
    </sheetView>
  </sheetViews>
  <sheetFormatPr defaultRowHeight="15"/>
  <cols>
    <col min="1" max="1" width="36.5703125" customWidth="1"/>
    <col min="10" max="10" width="9" customWidth="1"/>
    <col min="11" max="11" width="9.140625" hidden="1" customWidth="1"/>
  </cols>
  <sheetData>
    <row r="2" spans="1:12">
      <c r="A2" s="134" t="s">
        <v>1</v>
      </c>
      <c r="B2" s="126" t="s">
        <v>250</v>
      </c>
      <c r="C2" s="126" t="s">
        <v>251</v>
      </c>
      <c r="D2" s="126" t="s">
        <v>252</v>
      </c>
      <c r="E2" s="126" t="s">
        <v>253</v>
      </c>
      <c r="F2" s="126" t="s">
        <v>254</v>
      </c>
      <c r="G2" s="126" t="s">
        <v>255</v>
      </c>
      <c r="H2" s="126" t="s">
        <v>256</v>
      </c>
      <c r="I2" s="126" t="s">
        <v>257</v>
      </c>
      <c r="J2" s="126" t="s">
        <v>258</v>
      </c>
      <c r="K2" s="126"/>
      <c r="L2" s="126" t="s">
        <v>268</v>
      </c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26"/>
    </row>
    <row r="4" spans="1:12">
      <c r="A4" s="1" t="s">
        <v>2</v>
      </c>
      <c r="B4" s="1">
        <v>204</v>
      </c>
      <c r="C4" s="1">
        <v>187</v>
      </c>
      <c r="D4" s="1">
        <v>169</v>
      </c>
      <c r="E4" s="1">
        <v>208</v>
      </c>
      <c r="F4" s="1">
        <v>159</v>
      </c>
      <c r="G4" s="1">
        <v>230</v>
      </c>
      <c r="H4" s="1">
        <v>169</v>
      </c>
      <c r="I4" s="1">
        <v>171</v>
      </c>
      <c r="J4" s="1">
        <f>SUM(B4:I4)</f>
        <v>1497</v>
      </c>
      <c r="K4" s="1"/>
      <c r="L4" s="127">
        <f>J4/8</f>
        <v>187.125</v>
      </c>
    </row>
    <row r="5" spans="1:12">
      <c r="A5" s="1" t="s">
        <v>3</v>
      </c>
      <c r="B5" s="1">
        <v>131</v>
      </c>
      <c r="C5" s="1"/>
      <c r="D5" s="1">
        <v>187</v>
      </c>
      <c r="E5" s="1"/>
      <c r="F5" s="1">
        <v>196</v>
      </c>
      <c r="G5" s="1">
        <v>149</v>
      </c>
      <c r="H5" s="1"/>
      <c r="I5" s="1">
        <v>258</v>
      </c>
      <c r="J5" s="1">
        <f t="shared" ref="J5:J10" si="0">SUM(B5:I5)</f>
        <v>921</v>
      </c>
      <c r="K5" s="1"/>
      <c r="L5" s="127">
        <f>J5/5</f>
        <v>184.2</v>
      </c>
    </row>
    <row r="6" spans="1:12">
      <c r="A6" s="1" t="s">
        <v>4</v>
      </c>
      <c r="B6" s="1">
        <v>242</v>
      </c>
      <c r="C6" s="1">
        <v>177</v>
      </c>
      <c r="D6" s="1">
        <v>168</v>
      </c>
      <c r="E6" s="1">
        <v>178</v>
      </c>
      <c r="F6" s="1">
        <v>176</v>
      </c>
      <c r="G6" s="1">
        <v>169</v>
      </c>
      <c r="H6" s="1">
        <v>202</v>
      </c>
      <c r="I6" s="1">
        <v>192</v>
      </c>
      <c r="J6" s="1">
        <f t="shared" si="0"/>
        <v>1504</v>
      </c>
      <c r="K6" s="1"/>
      <c r="L6" s="127">
        <f t="shared" ref="L6:L62" si="1">J6/8</f>
        <v>188</v>
      </c>
    </row>
    <row r="7" spans="1:12">
      <c r="A7" s="1" t="s">
        <v>5</v>
      </c>
      <c r="B7" s="1">
        <v>168</v>
      </c>
      <c r="C7" s="1">
        <v>217</v>
      </c>
      <c r="D7" s="1">
        <v>189</v>
      </c>
      <c r="E7" s="1">
        <v>113</v>
      </c>
      <c r="F7" s="1"/>
      <c r="G7" s="1">
        <v>158</v>
      </c>
      <c r="H7" s="1">
        <v>190</v>
      </c>
      <c r="I7" s="1">
        <v>195</v>
      </c>
      <c r="J7" s="1">
        <f t="shared" si="0"/>
        <v>1230</v>
      </c>
      <c r="K7" s="1"/>
      <c r="L7" s="127">
        <f>J7/7</f>
        <v>175.71428571428572</v>
      </c>
    </row>
    <row r="8" spans="1:12">
      <c r="A8" s="1" t="s">
        <v>6</v>
      </c>
      <c r="B8" s="1">
        <v>146</v>
      </c>
      <c r="C8" s="1"/>
      <c r="D8" s="1"/>
      <c r="E8" s="1"/>
      <c r="F8" s="1">
        <v>138</v>
      </c>
      <c r="G8" s="1"/>
      <c r="H8" s="1">
        <v>143</v>
      </c>
      <c r="I8" s="1"/>
      <c r="J8" s="1">
        <f t="shared" si="0"/>
        <v>427</v>
      </c>
      <c r="K8" s="1"/>
      <c r="L8" s="127"/>
    </row>
    <row r="9" spans="1:12">
      <c r="A9" s="1" t="s">
        <v>7</v>
      </c>
      <c r="B9" s="1"/>
      <c r="C9" s="1">
        <v>176</v>
      </c>
      <c r="D9" s="1">
        <v>156</v>
      </c>
      <c r="E9" s="1">
        <v>116</v>
      </c>
      <c r="F9" s="1"/>
      <c r="G9" s="1"/>
      <c r="H9" s="1"/>
      <c r="I9" s="1">
        <v>172</v>
      </c>
      <c r="J9" s="1">
        <f t="shared" si="0"/>
        <v>620</v>
      </c>
      <c r="K9" s="1"/>
      <c r="L9" s="127">
        <f>J9/4</f>
        <v>155</v>
      </c>
    </row>
    <row r="10" spans="1:12">
      <c r="A10" s="1" t="s">
        <v>8</v>
      </c>
      <c r="B10" s="1"/>
      <c r="C10" s="1">
        <v>147</v>
      </c>
      <c r="D10" s="1"/>
      <c r="E10" s="1">
        <v>160</v>
      </c>
      <c r="F10" s="1">
        <v>142</v>
      </c>
      <c r="G10" s="1">
        <v>196</v>
      </c>
      <c r="H10" s="1">
        <v>141</v>
      </c>
      <c r="I10" s="1"/>
      <c r="J10" s="1">
        <f t="shared" si="0"/>
        <v>786</v>
      </c>
      <c r="K10" s="1"/>
      <c r="L10" s="127">
        <f>J10/5</f>
        <v>157.19999999999999</v>
      </c>
    </row>
    <row r="11" spans="1:12">
      <c r="A11" s="126" t="s">
        <v>107</v>
      </c>
      <c r="B11" s="126">
        <f>SUM(B4:B10)</f>
        <v>891</v>
      </c>
      <c r="C11" s="126">
        <f t="shared" ref="C11:J11" si="2">SUM(C4:C10)</f>
        <v>904</v>
      </c>
      <c r="D11" s="126">
        <f t="shared" si="2"/>
        <v>869</v>
      </c>
      <c r="E11" s="126">
        <f t="shared" si="2"/>
        <v>775</v>
      </c>
      <c r="F11" s="126">
        <f t="shared" si="2"/>
        <v>811</v>
      </c>
      <c r="G11" s="126">
        <f t="shared" si="2"/>
        <v>902</v>
      </c>
      <c r="H11" s="126">
        <f t="shared" si="2"/>
        <v>845</v>
      </c>
      <c r="I11" s="126">
        <f t="shared" si="2"/>
        <v>988</v>
      </c>
      <c r="J11" s="134">
        <f t="shared" si="2"/>
        <v>6985</v>
      </c>
      <c r="K11" s="125"/>
      <c r="L11" s="129"/>
    </row>
    <row r="12" spans="1:12">
      <c r="L12" s="121"/>
    </row>
    <row r="13" spans="1:12">
      <c r="A13" s="134" t="s">
        <v>9</v>
      </c>
      <c r="B13" s="126" t="s">
        <v>250</v>
      </c>
      <c r="C13" s="126" t="s">
        <v>251</v>
      </c>
      <c r="D13" s="126" t="s">
        <v>252</v>
      </c>
      <c r="E13" s="126" t="s">
        <v>253</v>
      </c>
      <c r="F13" s="126" t="s">
        <v>254</v>
      </c>
      <c r="G13" s="126" t="s">
        <v>255</v>
      </c>
      <c r="H13" s="126" t="s">
        <v>256</v>
      </c>
      <c r="I13" s="126" t="s">
        <v>257</v>
      </c>
      <c r="J13" s="126" t="s">
        <v>258</v>
      </c>
      <c r="K13" s="126"/>
      <c r="L13" s="126" t="s">
        <v>268</v>
      </c>
    </row>
    <row r="14" spans="1: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26"/>
    </row>
    <row r="15" spans="1:12">
      <c r="A15" s="1" t="s">
        <v>10</v>
      </c>
      <c r="B15" s="1">
        <v>197</v>
      </c>
      <c r="C15" s="1">
        <v>150</v>
      </c>
      <c r="D15" s="1">
        <v>233</v>
      </c>
      <c r="E15" s="1">
        <v>209</v>
      </c>
      <c r="F15" s="1">
        <v>168</v>
      </c>
      <c r="G15" s="1">
        <v>176</v>
      </c>
      <c r="H15" s="1">
        <v>201</v>
      </c>
      <c r="I15" s="1">
        <v>199</v>
      </c>
      <c r="J15" s="1">
        <f>SUM(B15:I15)</f>
        <v>1533</v>
      </c>
      <c r="K15" s="1"/>
      <c r="L15" s="127">
        <f t="shared" si="1"/>
        <v>191.625</v>
      </c>
    </row>
    <row r="16" spans="1:12">
      <c r="A16" s="1" t="s">
        <v>11</v>
      </c>
      <c r="B16" s="1">
        <v>173</v>
      </c>
      <c r="C16" s="1">
        <v>196</v>
      </c>
      <c r="D16" s="1">
        <v>149</v>
      </c>
      <c r="E16" s="1"/>
      <c r="F16" s="1">
        <v>136</v>
      </c>
      <c r="G16" s="1"/>
      <c r="H16" s="1">
        <v>176</v>
      </c>
      <c r="I16" s="1">
        <v>161</v>
      </c>
      <c r="J16" s="1">
        <f t="shared" ref="J16:J21" si="3">SUM(B16:I16)</f>
        <v>991</v>
      </c>
      <c r="K16" s="1"/>
      <c r="L16" s="127">
        <f>J16/6</f>
        <v>165.16666666666666</v>
      </c>
    </row>
    <row r="17" spans="1:12">
      <c r="A17" s="1" t="s">
        <v>12</v>
      </c>
      <c r="B17" s="1">
        <v>142</v>
      </c>
      <c r="C17" s="1">
        <v>235</v>
      </c>
      <c r="D17" s="1">
        <v>178</v>
      </c>
      <c r="E17" s="1">
        <v>132</v>
      </c>
      <c r="F17" s="1">
        <v>166</v>
      </c>
      <c r="G17" s="1">
        <v>187</v>
      </c>
      <c r="H17" s="1">
        <v>145</v>
      </c>
      <c r="I17" s="1">
        <v>175</v>
      </c>
      <c r="J17" s="1">
        <f t="shared" si="3"/>
        <v>1360</v>
      </c>
      <c r="K17" s="1"/>
      <c r="L17" s="127">
        <f t="shared" si="1"/>
        <v>170</v>
      </c>
    </row>
    <row r="18" spans="1:12">
      <c r="A18" s="1" t="s">
        <v>13</v>
      </c>
      <c r="B18" s="1">
        <v>180</v>
      </c>
      <c r="C18" s="1">
        <v>206</v>
      </c>
      <c r="D18" s="1">
        <v>166</v>
      </c>
      <c r="E18" s="1">
        <v>167</v>
      </c>
      <c r="F18" s="1">
        <v>140</v>
      </c>
      <c r="G18" s="1">
        <v>222</v>
      </c>
      <c r="H18" s="1">
        <v>208</v>
      </c>
      <c r="I18" s="1">
        <v>137</v>
      </c>
      <c r="J18" s="1">
        <f t="shared" si="3"/>
        <v>1426</v>
      </c>
      <c r="K18" s="1"/>
      <c r="L18" s="127">
        <f t="shared" si="1"/>
        <v>178.25</v>
      </c>
    </row>
    <row r="19" spans="1:12">
      <c r="A19" s="1" t="s">
        <v>14</v>
      </c>
      <c r="B19" s="1">
        <v>164</v>
      </c>
      <c r="C19" s="1">
        <v>176</v>
      </c>
      <c r="D19" s="1">
        <v>199</v>
      </c>
      <c r="E19" s="1">
        <v>204</v>
      </c>
      <c r="F19" s="1">
        <v>181</v>
      </c>
      <c r="G19" s="1">
        <v>202</v>
      </c>
      <c r="H19" s="1">
        <v>236</v>
      </c>
      <c r="I19" s="1">
        <v>191</v>
      </c>
      <c r="J19" s="1">
        <f t="shared" si="3"/>
        <v>1553</v>
      </c>
      <c r="K19" s="1"/>
      <c r="L19" s="127">
        <f t="shared" si="1"/>
        <v>194.125</v>
      </c>
    </row>
    <row r="20" spans="1:12">
      <c r="A20" s="1" t="s">
        <v>245</v>
      </c>
      <c r="B20" s="1"/>
      <c r="C20" s="1"/>
      <c r="D20" s="1"/>
      <c r="E20" s="1">
        <v>146</v>
      </c>
      <c r="F20" s="1"/>
      <c r="G20" s="1">
        <v>125</v>
      </c>
      <c r="H20" s="1"/>
      <c r="I20" s="1"/>
      <c r="J20" s="1">
        <f t="shared" si="3"/>
        <v>271</v>
      </c>
      <c r="K20" s="1"/>
      <c r="L20" s="127"/>
    </row>
    <row r="21" spans="1:12">
      <c r="A21" s="126" t="s">
        <v>107</v>
      </c>
      <c r="B21" s="126">
        <f>SUM(B15:B20)</f>
        <v>856</v>
      </c>
      <c r="C21" s="126">
        <f t="shared" ref="C21:I21" si="4">SUM(C15:C20)</f>
        <v>963</v>
      </c>
      <c r="D21" s="126">
        <f t="shared" si="4"/>
        <v>925</v>
      </c>
      <c r="E21" s="126">
        <f t="shared" si="4"/>
        <v>858</v>
      </c>
      <c r="F21" s="126">
        <f t="shared" si="4"/>
        <v>791</v>
      </c>
      <c r="G21" s="126">
        <f t="shared" si="4"/>
        <v>912</v>
      </c>
      <c r="H21" s="126">
        <f t="shared" si="4"/>
        <v>966</v>
      </c>
      <c r="I21" s="126">
        <f t="shared" si="4"/>
        <v>863</v>
      </c>
      <c r="J21" s="134">
        <f t="shared" si="3"/>
        <v>7134</v>
      </c>
      <c r="K21" s="125"/>
      <c r="L21" s="133"/>
    </row>
    <row r="22" spans="1:12">
      <c r="L22" s="121"/>
    </row>
    <row r="23" spans="1:12">
      <c r="A23" s="134" t="s">
        <v>15</v>
      </c>
      <c r="B23" s="126" t="s">
        <v>250</v>
      </c>
      <c r="C23" s="126" t="s">
        <v>251</v>
      </c>
      <c r="D23" s="126" t="s">
        <v>252</v>
      </c>
      <c r="E23" s="126" t="s">
        <v>253</v>
      </c>
      <c r="F23" s="126" t="s">
        <v>254</v>
      </c>
      <c r="G23" s="126" t="s">
        <v>255</v>
      </c>
      <c r="H23" s="126" t="s">
        <v>256</v>
      </c>
      <c r="I23" s="126" t="s">
        <v>257</v>
      </c>
      <c r="J23" s="126" t="s">
        <v>258</v>
      </c>
      <c r="K23" s="126"/>
      <c r="L23" s="126" t="s">
        <v>268</v>
      </c>
    </row>
    <row r="24" spans="1: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26"/>
    </row>
    <row r="25" spans="1:12">
      <c r="A25" s="1" t="s">
        <v>16</v>
      </c>
      <c r="B25" s="1">
        <v>137</v>
      </c>
      <c r="C25" s="1">
        <v>177</v>
      </c>
      <c r="D25" s="1">
        <v>186</v>
      </c>
      <c r="E25" s="1">
        <v>159</v>
      </c>
      <c r="F25" s="1"/>
      <c r="G25" s="1"/>
      <c r="H25" s="1">
        <v>151</v>
      </c>
      <c r="I25" s="1">
        <v>158</v>
      </c>
      <c r="J25" s="1">
        <f>SUM(B25:I25)</f>
        <v>968</v>
      </c>
      <c r="K25" s="1"/>
      <c r="L25" s="127">
        <f>J25/6</f>
        <v>161.33333333333334</v>
      </c>
    </row>
    <row r="26" spans="1:12">
      <c r="A26" s="1" t="s">
        <v>17</v>
      </c>
      <c r="B26" s="1">
        <v>163</v>
      </c>
      <c r="C26" s="1">
        <v>193</v>
      </c>
      <c r="D26" s="1">
        <v>165</v>
      </c>
      <c r="E26" s="1">
        <v>143</v>
      </c>
      <c r="F26" s="1">
        <v>159</v>
      </c>
      <c r="G26" s="1">
        <v>172</v>
      </c>
      <c r="H26" s="1">
        <v>161</v>
      </c>
      <c r="I26" s="1"/>
      <c r="J26" s="1">
        <f t="shared" ref="J26:J31" si="5">SUM(B26:I26)</f>
        <v>1156</v>
      </c>
      <c r="K26" s="1"/>
      <c r="L26" s="127">
        <f>J26/7</f>
        <v>165.14285714285714</v>
      </c>
    </row>
    <row r="27" spans="1:12">
      <c r="A27" s="1" t="s">
        <v>18</v>
      </c>
      <c r="B27" s="1">
        <v>172</v>
      </c>
      <c r="C27" s="1">
        <v>151</v>
      </c>
      <c r="D27" s="1">
        <v>178</v>
      </c>
      <c r="E27" s="1">
        <v>190</v>
      </c>
      <c r="F27" s="1">
        <v>102</v>
      </c>
      <c r="G27" s="1"/>
      <c r="H27" s="1">
        <v>170</v>
      </c>
      <c r="I27" s="1">
        <v>161</v>
      </c>
      <c r="J27" s="1">
        <f t="shared" si="5"/>
        <v>1124</v>
      </c>
      <c r="K27" s="1"/>
      <c r="L27" s="127">
        <f>J27/7</f>
        <v>160.57142857142858</v>
      </c>
    </row>
    <row r="28" spans="1:12">
      <c r="A28" s="1" t="s">
        <v>19</v>
      </c>
      <c r="B28" s="1">
        <v>201</v>
      </c>
      <c r="C28" s="1">
        <v>144</v>
      </c>
      <c r="D28" s="1">
        <v>167</v>
      </c>
      <c r="E28" s="1">
        <v>199</v>
      </c>
      <c r="F28" s="1">
        <v>164</v>
      </c>
      <c r="G28" s="1">
        <v>131</v>
      </c>
      <c r="H28" s="1">
        <v>230</v>
      </c>
      <c r="I28" s="1">
        <v>212</v>
      </c>
      <c r="J28" s="1">
        <f t="shared" si="5"/>
        <v>1448</v>
      </c>
      <c r="K28" s="1"/>
      <c r="L28" s="127">
        <f>J28/8</f>
        <v>181</v>
      </c>
    </row>
    <row r="29" spans="1:12">
      <c r="A29" s="1" t="s">
        <v>20</v>
      </c>
      <c r="B29" s="1">
        <v>142</v>
      </c>
      <c r="C29" s="1">
        <v>138</v>
      </c>
      <c r="D29" s="1"/>
      <c r="E29" s="1"/>
      <c r="F29" s="1">
        <v>149</v>
      </c>
      <c r="G29" s="1">
        <v>116</v>
      </c>
      <c r="H29" s="1"/>
      <c r="I29" s="1">
        <v>154</v>
      </c>
      <c r="J29" s="1">
        <f t="shared" si="5"/>
        <v>699</v>
      </c>
      <c r="K29" s="1"/>
      <c r="L29" s="127">
        <f>J29/5</f>
        <v>139.80000000000001</v>
      </c>
    </row>
    <row r="30" spans="1:12">
      <c r="A30" s="1" t="s">
        <v>21</v>
      </c>
      <c r="B30" s="1"/>
      <c r="C30" s="1"/>
      <c r="D30" s="1">
        <v>78</v>
      </c>
      <c r="E30" s="1">
        <v>129</v>
      </c>
      <c r="F30" s="1"/>
      <c r="G30" s="1">
        <v>126</v>
      </c>
      <c r="H30" s="1"/>
      <c r="I30" s="1">
        <v>115</v>
      </c>
      <c r="J30" s="1">
        <f t="shared" si="5"/>
        <v>448</v>
      </c>
      <c r="K30" s="1"/>
      <c r="L30" s="127">
        <f>J30/4</f>
        <v>112</v>
      </c>
    </row>
    <row r="31" spans="1:12">
      <c r="A31" s="1" t="s">
        <v>22</v>
      </c>
      <c r="B31" s="1"/>
      <c r="C31" s="1"/>
      <c r="D31" s="1"/>
      <c r="E31" s="1"/>
      <c r="F31" s="1">
        <v>185</v>
      </c>
      <c r="G31" s="1">
        <v>115</v>
      </c>
      <c r="H31" s="1">
        <v>107</v>
      </c>
      <c r="I31" s="1"/>
      <c r="J31" s="1">
        <f t="shared" si="5"/>
        <v>407</v>
      </c>
      <c r="K31" s="1"/>
      <c r="L31" s="127"/>
    </row>
    <row r="32" spans="1:12">
      <c r="A32" s="126" t="s">
        <v>107</v>
      </c>
      <c r="B32" s="126">
        <f>SUM(B25:B31)</f>
        <v>815</v>
      </c>
      <c r="C32" s="126">
        <f t="shared" ref="C32" si="6">SUM(C25:C31)</f>
        <v>803</v>
      </c>
      <c r="D32" s="126">
        <f t="shared" ref="D32" si="7">SUM(D25:D31)</f>
        <v>774</v>
      </c>
      <c r="E32" s="126">
        <f t="shared" ref="E32" si="8">SUM(E25:E31)</f>
        <v>820</v>
      </c>
      <c r="F32" s="126">
        <f t="shared" ref="F32" si="9">SUM(F25:F31)</f>
        <v>759</v>
      </c>
      <c r="G32" s="126">
        <f t="shared" ref="G32" si="10">SUM(G25:G31)</f>
        <v>660</v>
      </c>
      <c r="H32" s="126">
        <f t="shared" ref="H32" si="11">SUM(H25:H31)</f>
        <v>819</v>
      </c>
      <c r="I32" s="126">
        <f t="shared" ref="I32" si="12">SUM(I25:I31)</f>
        <v>800</v>
      </c>
      <c r="J32" s="134">
        <f t="shared" ref="J32" si="13">SUM(J25:J31)</f>
        <v>6250</v>
      </c>
      <c r="K32" s="125"/>
      <c r="L32" s="133"/>
    </row>
    <row r="33" spans="1:12">
      <c r="L33" s="121"/>
    </row>
    <row r="34" spans="1:12">
      <c r="A34" s="134" t="s">
        <v>219</v>
      </c>
      <c r="B34" s="126" t="s">
        <v>250</v>
      </c>
      <c r="C34" s="126" t="s">
        <v>251</v>
      </c>
      <c r="D34" s="126" t="s">
        <v>252</v>
      </c>
      <c r="E34" s="126" t="s">
        <v>253</v>
      </c>
      <c r="F34" s="126" t="s">
        <v>254</v>
      </c>
      <c r="G34" s="126" t="s">
        <v>255</v>
      </c>
      <c r="H34" s="126" t="s">
        <v>256</v>
      </c>
      <c r="I34" s="126" t="s">
        <v>257</v>
      </c>
      <c r="J34" s="126" t="s">
        <v>258</v>
      </c>
      <c r="K34" s="126"/>
      <c r="L34" s="126" t="s">
        <v>268</v>
      </c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26"/>
    </row>
    <row r="36" spans="1:12">
      <c r="A36" s="1" t="s">
        <v>23</v>
      </c>
      <c r="B36" s="1">
        <v>163</v>
      </c>
      <c r="C36" s="1">
        <v>158</v>
      </c>
      <c r="D36" s="1">
        <v>157</v>
      </c>
      <c r="E36" s="1">
        <v>178</v>
      </c>
      <c r="F36" s="1">
        <v>213</v>
      </c>
      <c r="G36" s="1">
        <v>190</v>
      </c>
      <c r="H36" s="1">
        <v>223</v>
      </c>
      <c r="I36" s="1">
        <v>197</v>
      </c>
      <c r="J36" s="1">
        <f>SUM(B36:I36)</f>
        <v>1479</v>
      </c>
      <c r="K36" s="1"/>
      <c r="L36" s="127">
        <f t="shared" si="1"/>
        <v>184.875</v>
      </c>
    </row>
    <row r="37" spans="1:12">
      <c r="A37" s="1" t="s">
        <v>24</v>
      </c>
      <c r="B37" s="1">
        <v>246</v>
      </c>
      <c r="C37" s="1">
        <v>160</v>
      </c>
      <c r="D37" s="1">
        <v>211</v>
      </c>
      <c r="E37" s="1">
        <v>235</v>
      </c>
      <c r="F37" s="1">
        <v>157</v>
      </c>
      <c r="G37" s="1">
        <v>126</v>
      </c>
      <c r="H37" s="1">
        <v>143</v>
      </c>
      <c r="I37" s="1">
        <v>146</v>
      </c>
      <c r="J37" s="1">
        <f t="shared" ref="J37:J42" si="14">SUM(B37:I37)</f>
        <v>1424</v>
      </c>
      <c r="K37" s="1"/>
      <c r="L37" s="127">
        <f t="shared" si="1"/>
        <v>178</v>
      </c>
    </row>
    <row r="38" spans="1:12">
      <c r="A38" s="1" t="s">
        <v>25</v>
      </c>
      <c r="B38" s="1">
        <v>141</v>
      </c>
      <c r="C38" s="1">
        <v>184</v>
      </c>
      <c r="D38" s="1">
        <v>204</v>
      </c>
      <c r="E38" s="1">
        <v>152</v>
      </c>
      <c r="F38" s="1">
        <v>169</v>
      </c>
      <c r="G38" s="1">
        <v>162</v>
      </c>
      <c r="H38" s="1">
        <v>223</v>
      </c>
      <c r="I38" s="1">
        <v>162</v>
      </c>
      <c r="J38" s="1">
        <f t="shared" si="14"/>
        <v>1397</v>
      </c>
      <c r="K38" s="1"/>
      <c r="L38" s="127">
        <f t="shared" si="1"/>
        <v>174.625</v>
      </c>
    </row>
    <row r="39" spans="1:12">
      <c r="A39" s="1" t="s">
        <v>26</v>
      </c>
      <c r="B39" s="1"/>
      <c r="C39" s="1"/>
      <c r="D39" s="1"/>
      <c r="E39" s="1"/>
      <c r="F39" s="1"/>
      <c r="G39" s="1"/>
      <c r="H39" s="1"/>
      <c r="I39" s="1"/>
      <c r="J39" s="1">
        <f t="shared" si="14"/>
        <v>0</v>
      </c>
      <c r="K39" s="1"/>
      <c r="L39" s="127"/>
    </row>
    <row r="40" spans="1:12">
      <c r="A40" s="1" t="s">
        <v>27</v>
      </c>
      <c r="B40" s="1">
        <v>119</v>
      </c>
      <c r="C40" s="1">
        <v>137</v>
      </c>
      <c r="D40" s="1">
        <v>131</v>
      </c>
      <c r="E40" s="1">
        <v>157</v>
      </c>
      <c r="F40" s="1">
        <v>222</v>
      </c>
      <c r="G40" s="1">
        <v>157</v>
      </c>
      <c r="H40" s="1">
        <v>118</v>
      </c>
      <c r="I40" s="1">
        <v>135</v>
      </c>
      <c r="J40" s="1">
        <f t="shared" si="14"/>
        <v>1176</v>
      </c>
      <c r="K40" s="1"/>
      <c r="L40" s="127">
        <f t="shared" si="1"/>
        <v>147</v>
      </c>
    </row>
    <row r="41" spans="1:12">
      <c r="A41" s="1" t="s">
        <v>28</v>
      </c>
      <c r="B41" s="1"/>
      <c r="C41" s="1"/>
      <c r="D41" s="1"/>
      <c r="E41" s="1"/>
      <c r="F41" s="1"/>
      <c r="G41" s="1"/>
      <c r="H41" s="1"/>
      <c r="I41" s="1"/>
      <c r="J41" s="1">
        <f t="shared" si="14"/>
        <v>0</v>
      </c>
      <c r="K41" s="1"/>
      <c r="L41" s="127"/>
    </row>
    <row r="42" spans="1:12">
      <c r="A42" s="1" t="s">
        <v>29</v>
      </c>
      <c r="B42" s="1">
        <v>158</v>
      </c>
      <c r="C42" s="1">
        <v>137</v>
      </c>
      <c r="D42" s="1">
        <v>111</v>
      </c>
      <c r="E42" s="1">
        <v>139</v>
      </c>
      <c r="F42" s="1">
        <v>148</v>
      </c>
      <c r="G42" s="1">
        <v>156</v>
      </c>
      <c r="H42" s="1">
        <v>129</v>
      </c>
      <c r="I42" s="1">
        <v>151</v>
      </c>
      <c r="J42" s="1">
        <f t="shared" si="14"/>
        <v>1129</v>
      </c>
      <c r="K42" s="1"/>
      <c r="L42" s="127">
        <f t="shared" si="1"/>
        <v>141.125</v>
      </c>
    </row>
    <row r="43" spans="1:12">
      <c r="A43" s="126" t="s">
        <v>107</v>
      </c>
      <c r="B43" s="126">
        <f>SUM(B36:B42)</f>
        <v>827</v>
      </c>
      <c r="C43" s="126">
        <f t="shared" ref="C43" si="15">SUM(C36:C42)</f>
        <v>776</v>
      </c>
      <c r="D43" s="126">
        <f t="shared" ref="D43" si="16">SUM(D36:D42)</f>
        <v>814</v>
      </c>
      <c r="E43" s="126">
        <f t="shared" ref="E43" si="17">SUM(E36:E42)</f>
        <v>861</v>
      </c>
      <c r="F43" s="126">
        <f t="shared" ref="F43" si="18">SUM(F36:F42)</f>
        <v>909</v>
      </c>
      <c r="G43" s="126">
        <f t="shared" ref="G43" si="19">SUM(G36:G42)</f>
        <v>791</v>
      </c>
      <c r="H43" s="126">
        <f t="shared" ref="H43" si="20">SUM(H36:H42)</f>
        <v>836</v>
      </c>
      <c r="I43" s="126">
        <f t="shared" ref="I43" si="21">SUM(I36:I42)</f>
        <v>791</v>
      </c>
      <c r="J43" s="134">
        <f t="shared" ref="J43" si="22">SUM(J36:J42)</f>
        <v>6605</v>
      </c>
      <c r="K43" s="125"/>
      <c r="L43" s="133"/>
    </row>
    <row r="44" spans="1:12">
      <c r="L44" s="121"/>
    </row>
    <row r="45" spans="1:12">
      <c r="A45" s="134" t="s">
        <v>71</v>
      </c>
      <c r="B45" s="126" t="s">
        <v>250</v>
      </c>
      <c r="C45" s="126" t="s">
        <v>251</v>
      </c>
      <c r="D45" s="126" t="s">
        <v>252</v>
      </c>
      <c r="E45" s="126" t="s">
        <v>253</v>
      </c>
      <c r="F45" s="126" t="s">
        <v>254</v>
      </c>
      <c r="G45" s="126" t="s">
        <v>255</v>
      </c>
      <c r="H45" s="126" t="s">
        <v>256</v>
      </c>
      <c r="I45" s="126" t="s">
        <v>257</v>
      </c>
      <c r="J45" s="126" t="s">
        <v>258</v>
      </c>
      <c r="K45" s="126"/>
      <c r="L45" s="126" t="s">
        <v>268</v>
      </c>
    </row>
    <row r="46" spans="1: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26"/>
    </row>
    <row r="47" spans="1:12">
      <c r="A47" s="1" t="s">
        <v>31</v>
      </c>
      <c r="B47" s="1"/>
      <c r="C47" s="1"/>
      <c r="D47" s="1"/>
      <c r="E47" s="1"/>
      <c r="F47" s="1"/>
      <c r="G47" s="1"/>
      <c r="H47" s="1"/>
      <c r="I47" s="1"/>
      <c r="J47" s="1">
        <f>SUM(B47:I47)</f>
        <v>0</v>
      </c>
      <c r="K47" s="1"/>
      <c r="L47" s="127"/>
    </row>
    <row r="48" spans="1:12">
      <c r="A48" s="1" t="s">
        <v>32</v>
      </c>
      <c r="B48" s="1">
        <v>207</v>
      </c>
      <c r="C48" s="1">
        <v>193</v>
      </c>
      <c r="D48" s="1">
        <v>175</v>
      </c>
      <c r="E48" s="1">
        <v>216</v>
      </c>
      <c r="F48" s="1">
        <v>174</v>
      </c>
      <c r="G48" s="1">
        <v>162</v>
      </c>
      <c r="H48" s="1"/>
      <c r="I48" s="1">
        <v>156</v>
      </c>
      <c r="J48" s="1">
        <f t="shared" ref="J48:J53" si="23">SUM(B48:I48)</f>
        <v>1283</v>
      </c>
      <c r="K48" s="1"/>
      <c r="L48" s="127">
        <f>J48/7</f>
        <v>183.28571428571428</v>
      </c>
    </row>
    <row r="49" spans="1:12">
      <c r="A49" s="1" t="s">
        <v>33</v>
      </c>
      <c r="B49" s="1">
        <v>171</v>
      </c>
      <c r="C49" s="1">
        <v>226</v>
      </c>
      <c r="D49" s="1">
        <v>166</v>
      </c>
      <c r="E49" s="1">
        <v>181</v>
      </c>
      <c r="F49" s="1">
        <v>166</v>
      </c>
      <c r="G49" s="1"/>
      <c r="H49" s="1">
        <v>125</v>
      </c>
      <c r="I49" s="1"/>
      <c r="J49" s="1">
        <f t="shared" si="23"/>
        <v>1035</v>
      </c>
      <c r="K49" s="1"/>
      <c r="L49" s="127">
        <f>J49/6</f>
        <v>172.5</v>
      </c>
    </row>
    <row r="50" spans="1:12">
      <c r="A50" s="1" t="s">
        <v>34</v>
      </c>
      <c r="B50" s="1">
        <v>177</v>
      </c>
      <c r="C50" s="1">
        <v>193</v>
      </c>
      <c r="D50" s="1">
        <v>154</v>
      </c>
      <c r="E50" s="1"/>
      <c r="F50" s="1"/>
      <c r="G50" s="1">
        <v>146</v>
      </c>
      <c r="H50" s="1">
        <v>229</v>
      </c>
      <c r="I50" s="1">
        <v>182</v>
      </c>
      <c r="J50" s="1">
        <f t="shared" si="23"/>
        <v>1081</v>
      </c>
      <c r="K50" s="1"/>
      <c r="L50" s="127">
        <f>J50/6</f>
        <v>180.16666666666666</v>
      </c>
    </row>
    <row r="51" spans="1:12">
      <c r="A51" s="1" t="s">
        <v>35</v>
      </c>
      <c r="B51" s="1">
        <v>163</v>
      </c>
      <c r="C51" s="1"/>
      <c r="D51" s="1">
        <v>219</v>
      </c>
      <c r="E51" s="1">
        <v>184</v>
      </c>
      <c r="F51" s="1">
        <v>190</v>
      </c>
      <c r="G51" s="1">
        <v>158</v>
      </c>
      <c r="H51" s="1">
        <v>136</v>
      </c>
      <c r="I51" s="1">
        <v>164</v>
      </c>
      <c r="J51" s="1">
        <f t="shared" si="23"/>
        <v>1214</v>
      </c>
      <c r="K51" s="1"/>
      <c r="L51" s="127">
        <f>J51/7</f>
        <v>173.42857142857142</v>
      </c>
    </row>
    <row r="52" spans="1:12">
      <c r="A52" s="1" t="s">
        <v>36</v>
      </c>
      <c r="B52" s="1">
        <v>258</v>
      </c>
      <c r="C52" s="1">
        <v>207</v>
      </c>
      <c r="D52" s="1">
        <v>207</v>
      </c>
      <c r="E52" s="1">
        <v>214</v>
      </c>
      <c r="F52" s="1">
        <v>233</v>
      </c>
      <c r="G52" s="1">
        <v>193</v>
      </c>
      <c r="H52" s="1">
        <v>177</v>
      </c>
      <c r="I52" s="1">
        <v>142</v>
      </c>
      <c r="J52" s="1">
        <f t="shared" si="23"/>
        <v>1631</v>
      </c>
      <c r="K52" s="1"/>
      <c r="L52" s="127">
        <f t="shared" si="1"/>
        <v>203.875</v>
      </c>
    </row>
    <row r="53" spans="1:12">
      <c r="A53" s="1" t="s">
        <v>37</v>
      </c>
      <c r="B53" s="1"/>
      <c r="C53" s="1">
        <v>148</v>
      </c>
      <c r="D53" s="1"/>
      <c r="E53" s="1">
        <v>202</v>
      </c>
      <c r="F53" s="1">
        <v>179</v>
      </c>
      <c r="G53" s="1">
        <v>178</v>
      </c>
      <c r="H53" s="1">
        <v>201</v>
      </c>
      <c r="I53" s="1">
        <v>159</v>
      </c>
      <c r="J53" s="1">
        <f t="shared" si="23"/>
        <v>1067</v>
      </c>
      <c r="K53" s="1"/>
      <c r="L53" s="127">
        <f>J53/6</f>
        <v>177.83333333333334</v>
      </c>
    </row>
    <row r="54" spans="1:12">
      <c r="A54" s="126" t="s">
        <v>107</v>
      </c>
      <c r="B54" s="126">
        <f>SUM(B47:B53)</f>
        <v>976</v>
      </c>
      <c r="C54" s="126">
        <f t="shared" ref="C54" si="24">SUM(C47:C53)</f>
        <v>967</v>
      </c>
      <c r="D54" s="126">
        <f t="shared" ref="D54" si="25">SUM(D47:D53)</f>
        <v>921</v>
      </c>
      <c r="E54" s="126">
        <f t="shared" ref="E54" si="26">SUM(E47:E53)</f>
        <v>997</v>
      </c>
      <c r="F54" s="126">
        <f t="shared" ref="F54" si="27">SUM(F47:F53)</f>
        <v>942</v>
      </c>
      <c r="G54" s="126">
        <f t="shared" ref="G54" si="28">SUM(G47:G53)</f>
        <v>837</v>
      </c>
      <c r="H54" s="126">
        <f t="shared" ref="H54" si="29">SUM(H47:H53)</f>
        <v>868</v>
      </c>
      <c r="I54" s="126">
        <f t="shared" ref="I54" si="30">SUM(I47:I53)</f>
        <v>803</v>
      </c>
      <c r="J54" s="134">
        <f t="shared" ref="J54" si="31">SUM(J47:J53)</f>
        <v>7311</v>
      </c>
      <c r="K54" s="125"/>
      <c r="L54" s="133"/>
    </row>
    <row r="55" spans="1:12">
      <c r="L55" s="121"/>
    </row>
    <row r="56" spans="1:12">
      <c r="A56" s="134" t="s">
        <v>38</v>
      </c>
      <c r="B56" s="126" t="s">
        <v>250</v>
      </c>
      <c r="C56" s="126" t="s">
        <v>251</v>
      </c>
      <c r="D56" s="126" t="s">
        <v>252</v>
      </c>
      <c r="E56" s="126" t="s">
        <v>253</v>
      </c>
      <c r="F56" s="126" t="s">
        <v>254</v>
      </c>
      <c r="G56" s="126" t="s">
        <v>255</v>
      </c>
      <c r="H56" s="126" t="s">
        <v>256</v>
      </c>
      <c r="I56" s="126" t="s">
        <v>257</v>
      </c>
      <c r="J56" s="126" t="s">
        <v>258</v>
      </c>
      <c r="K56" s="126"/>
      <c r="L56" s="126" t="s">
        <v>268</v>
      </c>
    </row>
    <row r="57" spans="1: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27"/>
    </row>
    <row r="58" spans="1:12">
      <c r="A58" s="1" t="s">
        <v>39</v>
      </c>
      <c r="B58" s="1">
        <v>172</v>
      </c>
      <c r="C58" s="1">
        <v>214</v>
      </c>
      <c r="D58" s="1">
        <v>157</v>
      </c>
      <c r="E58" s="1">
        <v>161</v>
      </c>
      <c r="F58" s="1">
        <v>143</v>
      </c>
      <c r="G58" s="1">
        <v>139</v>
      </c>
      <c r="H58" s="1">
        <v>120</v>
      </c>
      <c r="I58" s="1">
        <v>211</v>
      </c>
      <c r="J58" s="1">
        <f>SUM(B58:I58)</f>
        <v>1317</v>
      </c>
      <c r="K58" s="1"/>
      <c r="L58" s="127">
        <f t="shared" si="1"/>
        <v>164.625</v>
      </c>
    </row>
    <row r="59" spans="1:12">
      <c r="A59" s="1" t="s">
        <v>40</v>
      </c>
      <c r="B59" s="1">
        <v>134</v>
      </c>
      <c r="C59" s="1">
        <v>136</v>
      </c>
      <c r="D59" s="1">
        <v>182</v>
      </c>
      <c r="E59" s="1">
        <v>107</v>
      </c>
      <c r="F59" s="1">
        <v>156</v>
      </c>
      <c r="G59" s="1">
        <v>201</v>
      </c>
      <c r="H59" s="1">
        <v>193</v>
      </c>
      <c r="I59" s="1">
        <v>236</v>
      </c>
      <c r="J59" s="1">
        <f t="shared" ref="J59:J63" si="32">SUM(B59:I59)</f>
        <v>1345</v>
      </c>
      <c r="K59" s="1"/>
      <c r="L59" s="127">
        <f t="shared" si="1"/>
        <v>168.125</v>
      </c>
    </row>
    <row r="60" spans="1:12">
      <c r="A60" s="1" t="s">
        <v>41</v>
      </c>
      <c r="B60" s="1">
        <v>201</v>
      </c>
      <c r="C60" s="1">
        <v>141</v>
      </c>
      <c r="D60" s="1">
        <v>167</v>
      </c>
      <c r="E60" s="1">
        <v>114</v>
      </c>
      <c r="F60" s="1">
        <v>150</v>
      </c>
      <c r="G60" s="1">
        <v>153</v>
      </c>
      <c r="H60" s="1">
        <v>200</v>
      </c>
      <c r="I60" s="1">
        <v>187</v>
      </c>
      <c r="J60" s="1">
        <f t="shared" si="32"/>
        <v>1313</v>
      </c>
      <c r="K60" s="1"/>
      <c r="L60" s="127">
        <f t="shared" si="1"/>
        <v>164.125</v>
      </c>
    </row>
    <row r="61" spans="1:12">
      <c r="A61" s="1" t="s">
        <v>42</v>
      </c>
      <c r="B61" s="1">
        <v>170</v>
      </c>
      <c r="C61" s="1">
        <v>123</v>
      </c>
      <c r="D61" s="1">
        <v>161</v>
      </c>
      <c r="E61" s="1">
        <v>119</v>
      </c>
      <c r="F61" s="1">
        <v>151</v>
      </c>
      <c r="G61" s="1">
        <v>157</v>
      </c>
      <c r="H61" s="1">
        <v>157</v>
      </c>
      <c r="I61" s="1">
        <v>180</v>
      </c>
      <c r="J61" s="1">
        <f t="shared" si="32"/>
        <v>1218</v>
      </c>
      <c r="K61" s="1"/>
      <c r="L61" s="127">
        <f t="shared" si="1"/>
        <v>152.25</v>
      </c>
    </row>
    <row r="62" spans="1:12">
      <c r="A62" s="1" t="s">
        <v>43</v>
      </c>
      <c r="B62" s="1">
        <v>145</v>
      </c>
      <c r="C62" s="1">
        <v>157</v>
      </c>
      <c r="D62" s="1">
        <v>189</v>
      </c>
      <c r="E62" s="1">
        <v>114</v>
      </c>
      <c r="F62" s="1">
        <v>182</v>
      </c>
      <c r="G62" s="1">
        <v>164</v>
      </c>
      <c r="H62" s="1">
        <v>189</v>
      </c>
      <c r="I62" s="1">
        <v>198</v>
      </c>
      <c r="J62" s="1">
        <f t="shared" si="32"/>
        <v>1338</v>
      </c>
      <c r="K62" s="1"/>
      <c r="L62" s="127">
        <f t="shared" si="1"/>
        <v>167.25</v>
      </c>
    </row>
    <row r="63" spans="1:12">
      <c r="A63" s="126" t="s">
        <v>107</v>
      </c>
      <c r="B63" s="126">
        <f t="shared" ref="B63:I63" si="33">SUM(B58:B62)</f>
        <v>822</v>
      </c>
      <c r="C63" s="126">
        <f t="shared" si="33"/>
        <v>771</v>
      </c>
      <c r="D63" s="126">
        <f t="shared" si="33"/>
        <v>856</v>
      </c>
      <c r="E63" s="126">
        <f t="shared" si="33"/>
        <v>615</v>
      </c>
      <c r="F63" s="126">
        <f t="shared" si="33"/>
        <v>782</v>
      </c>
      <c r="G63" s="126">
        <f t="shared" si="33"/>
        <v>814</v>
      </c>
      <c r="H63" s="126">
        <f t="shared" si="33"/>
        <v>859</v>
      </c>
      <c r="I63" s="126">
        <f t="shared" si="33"/>
        <v>1012</v>
      </c>
      <c r="J63" s="134">
        <f t="shared" si="32"/>
        <v>6531</v>
      </c>
      <c r="K63" s="125"/>
      <c r="L63" s="133"/>
    </row>
    <row r="64" spans="1:12">
      <c r="A64" s="115"/>
      <c r="L64" s="121"/>
    </row>
    <row r="65" spans="1:12">
      <c r="A65" s="134" t="s">
        <v>44</v>
      </c>
      <c r="B65" s="126" t="s">
        <v>250</v>
      </c>
      <c r="C65" s="126" t="s">
        <v>251</v>
      </c>
      <c r="D65" s="126" t="s">
        <v>252</v>
      </c>
      <c r="E65" s="126" t="s">
        <v>253</v>
      </c>
      <c r="F65" s="126" t="s">
        <v>254</v>
      </c>
      <c r="G65" s="126" t="s">
        <v>255</v>
      </c>
      <c r="H65" s="126" t="s">
        <v>256</v>
      </c>
      <c r="I65" s="126" t="s">
        <v>257</v>
      </c>
      <c r="J65" s="126" t="s">
        <v>258</v>
      </c>
      <c r="K65" s="126"/>
      <c r="L65" s="126" t="s">
        <v>268</v>
      </c>
    </row>
    <row r="66" spans="1: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27"/>
    </row>
    <row r="67" spans="1:12">
      <c r="A67" s="1" t="s">
        <v>45</v>
      </c>
      <c r="B67" s="1">
        <v>179</v>
      </c>
      <c r="C67" s="1">
        <v>178</v>
      </c>
      <c r="D67" s="1"/>
      <c r="E67" s="1">
        <v>181</v>
      </c>
      <c r="F67" s="1">
        <v>147</v>
      </c>
      <c r="G67" s="1">
        <v>224</v>
      </c>
      <c r="H67" s="1">
        <v>176</v>
      </c>
      <c r="I67" s="1">
        <v>175</v>
      </c>
      <c r="J67" s="1">
        <f>SUM(B67:I67)</f>
        <v>1260</v>
      </c>
      <c r="K67" s="1"/>
      <c r="L67" s="127">
        <f>J67/7</f>
        <v>180</v>
      </c>
    </row>
    <row r="68" spans="1:12">
      <c r="A68" s="1" t="s">
        <v>46</v>
      </c>
      <c r="B68" s="1">
        <v>129</v>
      </c>
      <c r="C68" s="1"/>
      <c r="D68" s="1">
        <v>225</v>
      </c>
      <c r="E68" s="1">
        <v>127</v>
      </c>
      <c r="F68" s="1"/>
      <c r="G68" s="1"/>
      <c r="H68" s="1"/>
      <c r="I68" s="1"/>
      <c r="J68" s="1">
        <f t="shared" ref="J68:J74" si="34">SUM(B68:I68)</f>
        <v>481</v>
      </c>
      <c r="K68" s="1"/>
      <c r="L68" s="127">
        <f>J68/4</f>
        <v>120.25</v>
      </c>
    </row>
    <row r="69" spans="1:12">
      <c r="A69" s="1" t="s">
        <v>47</v>
      </c>
      <c r="B69" s="1">
        <v>183</v>
      </c>
      <c r="C69" s="1"/>
      <c r="D69" s="1">
        <v>216</v>
      </c>
      <c r="E69" s="1">
        <v>101</v>
      </c>
      <c r="F69" s="1"/>
      <c r="G69" s="1"/>
      <c r="H69" s="1"/>
      <c r="I69" s="1"/>
      <c r="J69" s="1">
        <f t="shared" si="34"/>
        <v>500</v>
      </c>
      <c r="K69" s="1"/>
      <c r="L69" s="127">
        <f>J69/4</f>
        <v>125</v>
      </c>
    </row>
    <row r="70" spans="1:12">
      <c r="A70" s="1" t="s">
        <v>49</v>
      </c>
      <c r="B70" s="1">
        <v>200</v>
      </c>
      <c r="C70" s="1">
        <v>172</v>
      </c>
      <c r="D70" s="1">
        <v>179</v>
      </c>
      <c r="E70" s="1"/>
      <c r="F70" s="1">
        <v>149</v>
      </c>
      <c r="G70" s="1">
        <v>220</v>
      </c>
      <c r="H70" s="1">
        <v>147</v>
      </c>
      <c r="I70" s="1">
        <v>180</v>
      </c>
      <c r="J70" s="1">
        <f t="shared" si="34"/>
        <v>1247</v>
      </c>
      <c r="K70" s="1"/>
      <c r="L70" s="127">
        <f>J70/7</f>
        <v>178.14285714285714</v>
      </c>
    </row>
    <row r="71" spans="1:12">
      <c r="A71" s="1" t="s">
        <v>48</v>
      </c>
      <c r="B71" s="1">
        <v>173</v>
      </c>
      <c r="C71" s="1">
        <v>180</v>
      </c>
      <c r="D71" s="1"/>
      <c r="E71" s="1">
        <v>143</v>
      </c>
      <c r="F71" s="1">
        <v>148</v>
      </c>
      <c r="G71" s="1">
        <v>179</v>
      </c>
      <c r="H71" s="1">
        <v>168</v>
      </c>
      <c r="I71" s="1">
        <v>131</v>
      </c>
      <c r="J71" s="1">
        <f t="shared" si="34"/>
        <v>1122</v>
      </c>
      <c r="K71" s="1"/>
      <c r="L71" s="127">
        <f>J71/7</f>
        <v>160.28571428571428</v>
      </c>
    </row>
    <row r="72" spans="1:12">
      <c r="A72" s="1" t="s">
        <v>50</v>
      </c>
      <c r="B72" s="1"/>
      <c r="C72" s="1">
        <v>170</v>
      </c>
      <c r="D72" s="1">
        <v>160</v>
      </c>
      <c r="E72" s="1"/>
      <c r="F72" s="1">
        <v>155</v>
      </c>
      <c r="G72" s="1">
        <v>155</v>
      </c>
      <c r="H72" s="1">
        <v>153</v>
      </c>
      <c r="I72" s="1">
        <v>138</v>
      </c>
      <c r="J72" s="1">
        <f t="shared" si="34"/>
        <v>931</v>
      </c>
      <c r="K72" s="1"/>
      <c r="L72" s="127">
        <f>J72/6</f>
        <v>155.16666666666666</v>
      </c>
    </row>
    <row r="73" spans="1:12">
      <c r="A73" s="1" t="s">
        <v>262</v>
      </c>
      <c r="B73" s="1"/>
      <c r="C73" s="1">
        <v>152</v>
      </c>
      <c r="D73" s="1">
        <v>190</v>
      </c>
      <c r="E73" s="1">
        <v>181</v>
      </c>
      <c r="F73" s="1">
        <v>218</v>
      </c>
      <c r="G73" s="1">
        <v>166</v>
      </c>
      <c r="H73" s="1">
        <v>178</v>
      </c>
      <c r="I73" s="1">
        <v>178</v>
      </c>
      <c r="J73" s="1">
        <f t="shared" si="34"/>
        <v>1263</v>
      </c>
      <c r="K73" s="1"/>
      <c r="L73" s="127">
        <f>J73/7</f>
        <v>180.42857142857142</v>
      </c>
    </row>
    <row r="74" spans="1:12">
      <c r="A74" s="126" t="s">
        <v>107</v>
      </c>
      <c r="B74" s="126">
        <f>SUM(B67:B73)</f>
        <v>864</v>
      </c>
      <c r="C74" s="126">
        <f>SUM(C67:C73)</f>
        <v>852</v>
      </c>
      <c r="D74" s="126">
        <f t="shared" ref="D74:I74" si="35">SUM(D67:D73)</f>
        <v>970</v>
      </c>
      <c r="E74" s="126">
        <f t="shared" si="35"/>
        <v>733</v>
      </c>
      <c r="F74" s="126">
        <f t="shared" si="35"/>
        <v>817</v>
      </c>
      <c r="G74" s="126">
        <f t="shared" si="35"/>
        <v>944</v>
      </c>
      <c r="H74" s="126">
        <f t="shared" si="35"/>
        <v>822</v>
      </c>
      <c r="I74" s="126">
        <f t="shared" si="35"/>
        <v>802</v>
      </c>
      <c r="J74" s="134">
        <f t="shared" si="34"/>
        <v>6804</v>
      </c>
      <c r="K74" s="125"/>
      <c r="L74" s="133"/>
    </row>
    <row r="75" spans="1:12">
      <c r="L75" s="121"/>
    </row>
    <row r="76" spans="1:12">
      <c r="A76" s="134" t="s">
        <v>58</v>
      </c>
      <c r="B76" s="126" t="s">
        <v>250</v>
      </c>
      <c r="C76" s="126" t="s">
        <v>251</v>
      </c>
      <c r="D76" s="126" t="s">
        <v>252</v>
      </c>
      <c r="E76" s="126" t="s">
        <v>253</v>
      </c>
      <c r="F76" s="126" t="s">
        <v>254</v>
      </c>
      <c r="G76" s="126" t="s">
        <v>255</v>
      </c>
      <c r="H76" s="126" t="s">
        <v>256</v>
      </c>
      <c r="I76" s="126" t="s">
        <v>257</v>
      </c>
      <c r="J76" s="126" t="s">
        <v>258</v>
      </c>
      <c r="K76" s="126"/>
      <c r="L76" s="126" t="s">
        <v>268</v>
      </c>
    </row>
    <row r="77" spans="1: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27"/>
    </row>
    <row r="78" spans="1:12">
      <c r="A78" s="1" t="s">
        <v>86</v>
      </c>
      <c r="B78" s="1">
        <v>168</v>
      </c>
      <c r="C78" s="1">
        <v>204</v>
      </c>
      <c r="D78" s="1">
        <v>165</v>
      </c>
      <c r="E78" s="1"/>
      <c r="F78" s="1">
        <v>189</v>
      </c>
      <c r="G78" s="1">
        <v>191</v>
      </c>
      <c r="H78" s="1">
        <v>170</v>
      </c>
      <c r="I78" s="1">
        <v>171</v>
      </c>
      <c r="J78" s="1">
        <f>SUM(B78:I78)</f>
        <v>1258</v>
      </c>
      <c r="K78" s="1"/>
      <c r="L78" s="127">
        <f>J78/7</f>
        <v>179.71428571428572</v>
      </c>
    </row>
    <row r="79" spans="1:12">
      <c r="A79" s="1" t="s">
        <v>87</v>
      </c>
      <c r="B79" s="1">
        <v>156</v>
      </c>
      <c r="C79" s="1"/>
      <c r="D79" s="1">
        <v>194</v>
      </c>
      <c r="E79" s="1">
        <v>166</v>
      </c>
      <c r="F79" s="1">
        <v>168</v>
      </c>
      <c r="G79" s="1">
        <v>194</v>
      </c>
      <c r="H79" s="1">
        <v>194</v>
      </c>
      <c r="I79" s="1">
        <v>174</v>
      </c>
      <c r="J79" s="1">
        <f t="shared" ref="J79:J84" si="36">SUM(B79:I79)</f>
        <v>1246</v>
      </c>
      <c r="K79" s="1"/>
      <c r="L79" s="127">
        <f>J79/7</f>
        <v>178</v>
      </c>
    </row>
    <row r="80" spans="1:12">
      <c r="A80" s="1" t="s">
        <v>88</v>
      </c>
      <c r="B80" s="1">
        <v>172</v>
      </c>
      <c r="C80" s="1">
        <v>150</v>
      </c>
      <c r="D80" s="1">
        <v>199</v>
      </c>
      <c r="E80" s="1">
        <v>156</v>
      </c>
      <c r="F80" s="1">
        <v>139</v>
      </c>
      <c r="G80" s="1">
        <v>165</v>
      </c>
      <c r="H80" s="1">
        <v>172</v>
      </c>
      <c r="I80" s="1">
        <v>152</v>
      </c>
      <c r="J80" s="1">
        <f t="shared" si="36"/>
        <v>1305</v>
      </c>
      <c r="K80" s="1"/>
      <c r="L80" s="127">
        <f t="shared" ref="L80:L118" si="37">J80/8</f>
        <v>163.125</v>
      </c>
    </row>
    <row r="81" spans="1:12">
      <c r="A81" s="1" t="s">
        <v>89</v>
      </c>
      <c r="B81" s="1"/>
      <c r="C81" s="1">
        <v>144</v>
      </c>
      <c r="D81" s="1"/>
      <c r="E81" s="1">
        <v>124</v>
      </c>
      <c r="F81" s="1"/>
      <c r="G81" s="1"/>
      <c r="H81" s="1"/>
      <c r="I81" s="1"/>
      <c r="J81" s="1">
        <f t="shared" si="36"/>
        <v>268</v>
      </c>
      <c r="K81" s="1"/>
      <c r="L81" s="127"/>
    </row>
    <row r="82" spans="1:12">
      <c r="A82" s="1" t="s">
        <v>90</v>
      </c>
      <c r="B82" s="1">
        <v>176</v>
      </c>
      <c r="C82" s="1">
        <v>185</v>
      </c>
      <c r="D82" s="1">
        <v>183</v>
      </c>
      <c r="E82" s="1">
        <v>199</v>
      </c>
      <c r="F82" s="1">
        <v>191</v>
      </c>
      <c r="G82" s="1">
        <v>188</v>
      </c>
      <c r="H82" s="1">
        <v>144</v>
      </c>
      <c r="I82" s="1">
        <v>220</v>
      </c>
      <c r="J82" s="1">
        <f t="shared" si="36"/>
        <v>1486</v>
      </c>
      <c r="K82" s="1"/>
      <c r="L82" s="127">
        <f t="shared" si="37"/>
        <v>185.75</v>
      </c>
    </row>
    <row r="83" spans="1:12">
      <c r="A83" s="1" t="s">
        <v>91</v>
      </c>
      <c r="B83" s="1"/>
      <c r="C83" s="1">
        <v>121</v>
      </c>
      <c r="D83" s="1"/>
      <c r="E83" s="1">
        <v>145</v>
      </c>
      <c r="F83" s="1"/>
      <c r="G83" s="1"/>
      <c r="H83" s="1"/>
      <c r="I83" s="1"/>
      <c r="J83" s="1">
        <f t="shared" si="36"/>
        <v>266</v>
      </c>
      <c r="K83" s="1"/>
      <c r="L83" s="127"/>
    </row>
    <row r="84" spans="1:12">
      <c r="A84" s="1" t="s">
        <v>92</v>
      </c>
      <c r="B84" s="1">
        <v>132</v>
      </c>
      <c r="C84" s="1"/>
      <c r="D84" s="1">
        <v>158</v>
      </c>
      <c r="E84" s="1"/>
      <c r="F84" s="1">
        <v>152</v>
      </c>
      <c r="G84" s="1">
        <v>162</v>
      </c>
      <c r="H84" s="1">
        <v>207</v>
      </c>
      <c r="I84" s="1">
        <v>147</v>
      </c>
      <c r="J84" s="1">
        <f t="shared" si="36"/>
        <v>958</v>
      </c>
      <c r="K84" s="1"/>
      <c r="L84" s="127">
        <f>J84/6</f>
        <v>159.66666666666666</v>
      </c>
    </row>
    <row r="85" spans="1:12">
      <c r="A85" s="126" t="s">
        <v>107</v>
      </c>
      <c r="B85" s="126">
        <f>SUM(B78:B84)</f>
        <v>804</v>
      </c>
      <c r="C85" s="126">
        <f t="shared" ref="C85" si="38">SUM(C78:C84)</f>
        <v>804</v>
      </c>
      <c r="D85" s="126">
        <f t="shared" ref="D85" si="39">SUM(D78:D84)</f>
        <v>899</v>
      </c>
      <c r="E85" s="126">
        <f t="shared" ref="E85" si="40">SUM(E78:E84)</f>
        <v>790</v>
      </c>
      <c r="F85" s="126">
        <f t="shared" ref="F85" si="41">SUM(F78:F84)</f>
        <v>839</v>
      </c>
      <c r="G85" s="126">
        <f t="shared" ref="G85" si="42">SUM(G78:G84)</f>
        <v>900</v>
      </c>
      <c r="H85" s="126">
        <f t="shared" ref="H85" si="43">SUM(H78:H84)</f>
        <v>887</v>
      </c>
      <c r="I85" s="126">
        <f t="shared" ref="I85" si="44">SUM(I78:I84)</f>
        <v>864</v>
      </c>
      <c r="J85" s="134">
        <f t="shared" ref="J85" si="45">SUM(J78:J84)</f>
        <v>6787</v>
      </c>
      <c r="K85" s="125"/>
      <c r="L85" s="133"/>
    </row>
    <row r="86" spans="1:12">
      <c r="L86" s="121"/>
    </row>
    <row r="87" spans="1:12">
      <c r="L87" s="121"/>
    </row>
    <row r="88" spans="1:12">
      <c r="A88" s="134" t="s">
        <v>0</v>
      </c>
      <c r="B88" s="126" t="s">
        <v>250</v>
      </c>
      <c r="C88" s="126" t="s">
        <v>251</v>
      </c>
      <c r="D88" s="126" t="s">
        <v>252</v>
      </c>
      <c r="E88" s="126" t="s">
        <v>253</v>
      </c>
      <c r="F88" s="126" t="s">
        <v>254</v>
      </c>
      <c r="G88" s="126" t="s">
        <v>255</v>
      </c>
      <c r="H88" s="126" t="s">
        <v>256</v>
      </c>
      <c r="I88" s="126" t="s">
        <v>257</v>
      </c>
      <c r="J88" s="126" t="s">
        <v>258</v>
      </c>
      <c r="K88" s="126"/>
      <c r="L88" s="126" t="s">
        <v>268</v>
      </c>
    </row>
    <row r="89" spans="1: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27"/>
    </row>
    <row r="90" spans="1:12">
      <c r="A90" s="1" t="s">
        <v>110</v>
      </c>
      <c r="B90" s="1">
        <v>132</v>
      </c>
      <c r="C90" s="1"/>
      <c r="D90" s="1"/>
      <c r="E90" s="1">
        <v>187</v>
      </c>
      <c r="F90" s="1">
        <v>124</v>
      </c>
      <c r="G90" s="1"/>
      <c r="H90" s="1">
        <v>195</v>
      </c>
      <c r="I90" s="1">
        <v>152</v>
      </c>
      <c r="J90" s="1">
        <f>SUM(B90:I90)</f>
        <v>790</v>
      </c>
      <c r="K90" s="1"/>
      <c r="L90" s="127">
        <f>J90/5</f>
        <v>158</v>
      </c>
    </row>
    <row r="91" spans="1:12">
      <c r="A91" s="1" t="s">
        <v>111</v>
      </c>
      <c r="B91" s="1">
        <v>184</v>
      </c>
      <c r="C91" s="1">
        <v>172</v>
      </c>
      <c r="D91" s="1">
        <v>209</v>
      </c>
      <c r="E91" s="1">
        <v>191</v>
      </c>
      <c r="F91" s="1">
        <v>204</v>
      </c>
      <c r="G91" s="1">
        <v>216</v>
      </c>
      <c r="H91" s="1">
        <v>172</v>
      </c>
      <c r="I91" s="1">
        <v>214</v>
      </c>
      <c r="J91" s="1">
        <f t="shared" ref="J91:J96" si="46">SUM(B91:I91)</f>
        <v>1562</v>
      </c>
      <c r="K91" s="1"/>
      <c r="L91" s="127">
        <f t="shared" si="37"/>
        <v>195.25</v>
      </c>
    </row>
    <row r="92" spans="1:12">
      <c r="A92" s="1" t="s">
        <v>113</v>
      </c>
      <c r="B92" s="1"/>
      <c r="C92" s="1"/>
      <c r="D92" s="1">
        <v>204</v>
      </c>
      <c r="E92" s="1">
        <v>154</v>
      </c>
      <c r="F92" s="1">
        <v>157</v>
      </c>
      <c r="G92" s="1"/>
      <c r="H92" s="1"/>
      <c r="I92" s="1"/>
      <c r="J92" s="1">
        <f t="shared" si="46"/>
        <v>515</v>
      </c>
      <c r="K92" s="1"/>
      <c r="L92" s="135"/>
    </row>
    <row r="93" spans="1:12">
      <c r="A93" s="1" t="s">
        <v>114</v>
      </c>
      <c r="B93" s="1">
        <v>161</v>
      </c>
      <c r="C93" s="1">
        <v>165</v>
      </c>
      <c r="D93" s="1"/>
      <c r="E93" s="1"/>
      <c r="F93" s="1">
        <v>174</v>
      </c>
      <c r="G93" s="1">
        <v>189</v>
      </c>
      <c r="H93" s="1">
        <v>199</v>
      </c>
      <c r="I93" s="1">
        <v>184</v>
      </c>
      <c r="J93" s="1">
        <f t="shared" si="46"/>
        <v>1072</v>
      </c>
      <c r="K93" s="1"/>
      <c r="L93" s="127">
        <f>J93/6</f>
        <v>178.66666666666666</v>
      </c>
    </row>
    <row r="94" spans="1:12">
      <c r="A94" s="1" t="s">
        <v>112</v>
      </c>
      <c r="B94" s="1">
        <v>188</v>
      </c>
      <c r="C94" s="1">
        <v>195</v>
      </c>
      <c r="D94" s="1">
        <v>170</v>
      </c>
      <c r="E94" s="1"/>
      <c r="F94" s="1"/>
      <c r="G94" s="1">
        <v>147</v>
      </c>
      <c r="H94" s="1"/>
      <c r="I94" s="1">
        <v>173</v>
      </c>
      <c r="J94" s="1">
        <f t="shared" si="46"/>
        <v>873</v>
      </c>
      <c r="K94" s="1"/>
      <c r="L94" s="127">
        <f>J94/5</f>
        <v>174.6</v>
      </c>
    </row>
    <row r="95" spans="1:12">
      <c r="A95" s="1" t="s">
        <v>155</v>
      </c>
      <c r="B95" s="1">
        <v>174</v>
      </c>
      <c r="C95" s="1">
        <v>162</v>
      </c>
      <c r="D95" s="1">
        <v>198</v>
      </c>
      <c r="E95" s="1">
        <v>160</v>
      </c>
      <c r="F95" s="1"/>
      <c r="G95" s="1">
        <v>256</v>
      </c>
      <c r="H95" s="1">
        <v>201</v>
      </c>
      <c r="I95" s="1">
        <v>187</v>
      </c>
      <c r="J95" s="1">
        <f t="shared" si="46"/>
        <v>1338</v>
      </c>
      <c r="K95" s="1"/>
      <c r="L95" s="127">
        <f>J95/7</f>
        <v>191.14285714285714</v>
      </c>
    </row>
    <row r="96" spans="1:12">
      <c r="A96" s="1" t="s">
        <v>156</v>
      </c>
      <c r="B96" s="1"/>
      <c r="C96" s="1">
        <v>190</v>
      </c>
      <c r="D96" s="1">
        <v>234</v>
      </c>
      <c r="E96" s="1">
        <v>173</v>
      </c>
      <c r="F96" s="1">
        <v>148</v>
      </c>
      <c r="G96" s="1">
        <v>167</v>
      </c>
      <c r="H96" s="1">
        <v>135</v>
      </c>
      <c r="I96" s="1"/>
      <c r="J96" s="1">
        <f t="shared" si="46"/>
        <v>1047</v>
      </c>
      <c r="K96" s="1"/>
      <c r="L96" s="127">
        <f>J96/6</f>
        <v>174.5</v>
      </c>
    </row>
    <row r="97" spans="1:12">
      <c r="A97" s="126" t="s">
        <v>107</v>
      </c>
      <c r="B97" s="126">
        <f>SUM(B90:B96)</f>
        <v>839</v>
      </c>
      <c r="C97" s="126">
        <f t="shared" ref="C97" si="47">SUM(C90:C96)</f>
        <v>884</v>
      </c>
      <c r="D97" s="126">
        <f t="shared" ref="D97" si="48">SUM(D90:D96)</f>
        <v>1015</v>
      </c>
      <c r="E97" s="126">
        <f t="shared" ref="E97" si="49">SUM(E90:E96)</f>
        <v>865</v>
      </c>
      <c r="F97" s="126">
        <f t="shared" ref="F97" si="50">SUM(F90:F96)</f>
        <v>807</v>
      </c>
      <c r="G97" s="126">
        <f t="shared" ref="G97" si="51">SUM(G90:G96)</f>
        <v>975</v>
      </c>
      <c r="H97" s="126">
        <f t="shared" ref="H97" si="52">SUM(H90:H96)</f>
        <v>902</v>
      </c>
      <c r="I97" s="126">
        <f t="shared" ref="I97" si="53">SUM(I90:I96)</f>
        <v>910</v>
      </c>
      <c r="J97" s="134">
        <f t="shared" ref="J97" si="54">SUM(J90:J96)</f>
        <v>7197</v>
      </c>
      <c r="K97" s="125"/>
      <c r="L97" s="133"/>
    </row>
    <row r="98" spans="1:12">
      <c r="L98" s="121"/>
    </row>
    <row r="99" spans="1:12">
      <c r="L99" s="121"/>
    </row>
    <row r="100" spans="1:12">
      <c r="A100" s="134" t="s">
        <v>53</v>
      </c>
      <c r="B100" s="126" t="s">
        <v>250</v>
      </c>
      <c r="C100" s="126" t="s">
        <v>251</v>
      </c>
      <c r="D100" s="126" t="s">
        <v>252</v>
      </c>
      <c r="E100" s="126" t="s">
        <v>253</v>
      </c>
      <c r="F100" s="126" t="s">
        <v>254</v>
      </c>
      <c r="G100" s="126" t="s">
        <v>255</v>
      </c>
      <c r="H100" s="126" t="s">
        <v>256</v>
      </c>
      <c r="I100" s="126" t="s">
        <v>257</v>
      </c>
      <c r="J100" s="126" t="s">
        <v>258</v>
      </c>
      <c r="K100" s="126"/>
      <c r="L100" s="126" t="s">
        <v>268</v>
      </c>
    </row>
    <row r="101" spans="1: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27"/>
    </row>
    <row r="102" spans="1:12">
      <c r="A102" s="1" t="s">
        <v>115</v>
      </c>
      <c r="B102" s="1">
        <v>151</v>
      </c>
      <c r="C102" s="1">
        <v>196</v>
      </c>
      <c r="D102" s="1">
        <v>163</v>
      </c>
      <c r="E102" s="1">
        <v>193</v>
      </c>
      <c r="F102" s="1">
        <v>246</v>
      </c>
      <c r="G102" s="1">
        <v>232</v>
      </c>
      <c r="H102" s="1">
        <v>168</v>
      </c>
      <c r="I102" s="1">
        <v>192</v>
      </c>
      <c r="J102" s="1">
        <f>SUM(B102:I102)</f>
        <v>1541</v>
      </c>
      <c r="K102" s="1"/>
      <c r="L102" s="127">
        <f t="shared" si="37"/>
        <v>192.625</v>
      </c>
    </row>
    <row r="103" spans="1:12">
      <c r="A103" s="1" t="s">
        <v>116</v>
      </c>
      <c r="B103" s="1">
        <v>216</v>
      </c>
      <c r="C103" s="1">
        <v>174</v>
      </c>
      <c r="D103" s="1">
        <v>227</v>
      </c>
      <c r="E103" s="1">
        <v>172</v>
      </c>
      <c r="F103" s="1">
        <v>185</v>
      </c>
      <c r="G103" s="1">
        <v>209</v>
      </c>
      <c r="H103" s="1">
        <v>231</v>
      </c>
      <c r="I103" s="1">
        <v>190</v>
      </c>
      <c r="J103" s="1">
        <f t="shared" ref="J103:J108" si="55">SUM(B103:I103)</f>
        <v>1604</v>
      </c>
      <c r="K103" s="1"/>
      <c r="L103" s="127">
        <f t="shared" si="37"/>
        <v>200.5</v>
      </c>
    </row>
    <row r="104" spans="1:12">
      <c r="A104" s="1" t="s">
        <v>117</v>
      </c>
      <c r="B104" s="1"/>
      <c r="C104" s="1"/>
      <c r="D104" s="1">
        <v>176</v>
      </c>
      <c r="E104" s="1"/>
      <c r="F104" s="1">
        <v>170</v>
      </c>
      <c r="G104" s="1"/>
      <c r="H104" s="1"/>
      <c r="I104" s="1">
        <v>237</v>
      </c>
      <c r="J104" s="1">
        <f t="shared" si="55"/>
        <v>583</v>
      </c>
      <c r="K104" s="1"/>
      <c r="L104" s="127"/>
    </row>
    <row r="105" spans="1:12">
      <c r="A105" s="1" t="s">
        <v>118</v>
      </c>
      <c r="B105" s="1">
        <v>179</v>
      </c>
      <c r="C105" s="1">
        <v>190</v>
      </c>
      <c r="D105" s="1">
        <v>181</v>
      </c>
      <c r="E105" s="1">
        <v>192</v>
      </c>
      <c r="F105" s="1">
        <v>167</v>
      </c>
      <c r="G105" s="1">
        <v>175</v>
      </c>
      <c r="H105" s="1">
        <v>202</v>
      </c>
      <c r="I105" s="1">
        <v>155</v>
      </c>
      <c r="J105" s="1">
        <f t="shared" si="55"/>
        <v>1441</v>
      </c>
      <c r="K105" s="1"/>
      <c r="L105" s="127">
        <f t="shared" si="37"/>
        <v>180.125</v>
      </c>
    </row>
    <row r="106" spans="1:12">
      <c r="A106" s="1" t="s">
        <v>119</v>
      </c>
      <c r="B106" s="1">
        <v>113</v>
      </c>
      <c r="C106" s="1"/>
      <c r="D106" s="1"/>
      <c r="E106" s="1"/>
      <c r="F106" s="1"/>
      <c r="G106" s="1">
        <v>148</v>
      </c>
      <c r="H106" s="1"/>
      <c r="I106" s="1"/>
      <c r="J106" s="1">
        <f t="shared" si="55"/>
        <v>261</v>
      </c>
      <c r="K106" s="1"/>
      <c r="L106" s="127"/>
    </row>
    <row r="107" spans="1:12">
      <c r="A107" s="1" t="s">
        <v>120</v>
      </c>
      <c r="B107" s="1">
        <v>145</v>
      </c>
      <c r="C107" s="1">
        <v>202</v>
      </c>
      <c r="D107" s="1">
        <v>175</v>
      </c>
      <c r="E107" s="1">
        <v>189</v>
      </c>
      <c r="F107" s="1">
        <v>191</v>
      </c>
      <c r="G107" s="1">
        <v>173</v>
      </c>
      <c r="H107" s="1">
        <v>163</v>
      </c>
      <c r="I107" s="1"/>
      <c r="J107" s="1">
        <f t="shared" si="55"/>
        <v>1238</v>
      </c>
      <c r="K107" s="1"/>
      <c r="L107" s="127">
        <f>J107/7</f>
        <v>176.85714285714286</v>
      </c>
    </row>
    <row r="108" spans="1:12">
      <c r="A108" s="1" t="s">
        <v>121</v>
      </c>
      <c r="B108" s="1"/>
      <c r="C108" s="1">
        <v>127</v>
      </c>
      <c r="D108" s="1"/>
      <c r="E108" s="1">
        <v>139</v>
      </c>
      <c r="F108" s="1"/>
      <c r="G108" s="1"/>
      <c r="H108" s="1">
        <v>192</v>
      </c>
      <c r="I108" s="1">
        <v>180</v>
      </c>
      <c r="J108" s="1">
        <f t="shared" si="55"/>
        <v>638</v>
      </c>
      <c r="K108" s="1"/>
      <c r="L108" s="127">
        <f>J108/4</f>
        <v>159.5</v>
      </c>
    </row>
    <row r="109" spans="1:12">
      <c r="A109" s="126" t="s">
        <v>107</v>
      </c>
      <c r="B109" s="126">
        <f>SUM(B102:B108)</f>
        <v>804</v>
      </c>
      <c r="C109" s="126">
        <f t="shared" ref="C109" si="56">SUM(C102:C108)</f>
        <v>889</v>
      </c>
      <c r="D109" s="126">
        <f t="shared" ref="D109" si="57">SUM(D102:D108)</f>
        <v>922</v>
      </c>
      <c r="E109" s="126">
        <f t="shared" ref="E109" si="58">SUM(E102:E108)</f>
        <v>885</v>
      </c>
      <c r="F109" s="126">
        <f t="shared" ref="F109" si="59">SUM(F102:F108)</f>
        <v>959</v>
      </c>
      <c r="G109" s="126">
        <f t="shared" ref="G109" si="60">SUM(G102:G108)</f>
        <v>937</v>
      </c>
      <c r="H109" s="126">
        <f t="shared" ref="H109" si="61">SUM(H102:H108)</f>
        <v>956</v>
      </c>
      <c r="I109" s="126">
        <f t="shared" ref="I109" si="62">SUM(I102:I108)</f>
        <v>954</v>
      </c>
      <c r="J109" s="134">
        <f t="shared" ref="J109" si="63">SUM(J102:J108)</f>
        <v>7306</v>
      </c>
      <c r="K109" s="125"/>
      <c r="L109" s="129"/>
    </row>
    <row r="110" spans="1:12">
      <c r="L110" s="121"/>
    </row>
    <row r="111" spans="1:12">
      <c r="L111" s="121"/>
    </row>
    <row r="112" spans="1:12">
      <c r="A112" s="136" t="s">
        <v>55</v>
      </c>
      <c r="B112" s="126" t="s">
        <v>250</v>
      </c>
      <c r="C112" s="126" t="s">
        <v>251</v>
      </c>
      <c r="D112" s="126" t="s">
        <v>252</v>
      </c>
      <c r="E112" s="126" t="s">
        <v>253</v>
      </c>
      <c r="F112" s="126" t="s">
        <v>254</v>
      </c>
      <c r="G112" s="126" t="s">
        <v>255</v>
      </c>
      <c r="H112" s="126" t="s">
        <v>256</v>
      </c>
      <c r="I112" s="126" t="s">
        <v>257</v>
      </c>
      <c r="J112" s="126" t="s">
        <v>258</v>
      </c>
      <c r="K112" s="126"/>
      <c r="L112" s="126" t="s">
        <v>268</v>
      </c>
    </row>
    <row r="113" spans="1: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27"/>
    </row>
    <row r="114" spans="1:12">
      <c r="A114" s="1" t="s">
        <v>127</v>
      </c>
      <c r="B114" s="1">
        <v>218</v>
      </c>
      <c r="C114" s="1">
        <v>207</v>
      </c>
      <c r="D114" s="1">
        <v>166</v>
      </c>
      <c r="E114" s="1">
        <v>204</v>
      </c>
      <c r="F114" s="1">
        <v>166</v>
      </c>
      <c r="G114" s="1"/>
      <c r="H114" s="1">
        <v>146</v>
      </c>
      <c r="I114" s="1"/>
      <c r="J114" s="1">
        <f>SUM(B114:I114)</f>
        <v>1107</v>
      </c>
      <c r="K114" s="1"/>
      <c r="L114" s="127">
        <f>J114/6</f>
        <v>184.5</v>
      </c>
    </row>
    <row r="115" spans="1:12">
      <c r="A115" s="1" t="s">
        <v>128</v>
      </c>
      <c r="B115" s="1">
        <v>199</v>
      </c>
      <c r="C115" s="1"/>
      <c r="D115" s="1">
        <v>130</v>
      </c>
      <c r="E115" s="1"/>
      <c r="F115" s="1"/>
      <c r="G115" s="1">
        <v>141</v>
      </c>
      <c r="H115" s="1"/>
      <c r="I115" s="1">
        <v>191</v>
      </c>
      <c r="J115" s="1">
        <f t="shared" ref="J115:J120" si="64">SUM(B115:I115)</f>
        <v>661</v>
      </c>
      <c r="K115" s="1"/>
      <c r="L115" s="127">
        <f>J115/4</f>
        <v>165.25</v>
      </c>
    </row>
    <row r="116" spans="1:12">
      <c r="A116" s="1" t="s">
        <v>129</v>
      </c>
      <c r="B116" s="1">
        <v>157</v>
      </c>
      <c r="C116" s="1"/>
      <c r="D116" s="1">
        <v>189</v>
      </c>
      <c r="E116" s="1"/>
      <c r="F116" s="1">
        <v>176</v>
      </c>
      <c r="G116" s="1"/>
      <c r="H116" s="1">
        <v>140</v>
      </c>
      <c r="I116" s="1"/>
      <c r="J116" s="1">
        <f t="shared" si="64"/>
        <v>662</v>
      </c>
      <c r="K116" s="1"/>
      <c r="L116" s="127">
        <f>J116/4</f>
        <v>165.5</v>
      </c>
    </row>
    <row r="117" spans="1:12">
      <c r="A117" s="1" t="s">
        <v>130</v>
      </c>
      <c r="B117" s="1"/>
      <c r="C117" s="1">
        <v>182</v>
      </c>
      <c r="D117" s="1">
        <v>202</v>
      </c>
      <c r="E117" s="1">
        <v>143</v>
      </c>
      <c r="F117" s="1"/>
      <c r="G117" s="1">
        <v>139</v>
      </c>
      <c r="H117" s="1"/>
      <c r="I117" s="1">
        <v>178</v>
      </c>
      <c r="J117" s="1">
        <f t="shared" si="64"/>
        <v>844</v>
      </c>
      <c r="K117" s="1"/>
      <c r="L117" s="127">
        <f>J117/5</f>
        <v>168.8</v>
      </c>
    </row>
    <row r="118" spans="1:12">
      <c r="A118" s="1" t="s">
        <v>131</v>
      </c>
      <c r="B118" s="1">
        <v>185</v>
      </c>
      <c r="C118" s="1">
        <v>183</v>
      </c>
      <c r="D118" s="1">
        <v>196</v>
      </c>
      <c r="E118" s="1">
        <v>193</v>
      </c>
      <c r="F118" s="1">
        <v>195</v>
      </c>
      <c r="G118" s="1">
        <v>199</v>
      </c>
      <c r="H118" s="1">
        <v>197</v>
      </c>
      <c r="I118" s="1">
        <v>189</v>
      </c>
      <c r="J118" s="1">
        <f t="shared" si="64"/>
        <v>1537</v>
      </c>
      <c r="K118" s="1"/>
      <c r="L118" s="127">
        <f t="shared" si="37"/>
        <v>192.125</v>
      </c>
    </row>
    <row r="119" spans="1:12">
      <c r="A119" s="1" t="s">
        <v>132</v>
      </c>
      <c r="B119" s="1"/>
      <c r="C119" s="1">
        <v>125</v>
      </c>
      <c r="D119" s="1"/>
      <c r="E119" s="1">
        <v>165</v>
      </c>
      <c r="F119" s="1">
        <v>219</v>
      </c>
      <c r="G119" s="1">
        <v>160</v>
      </c>
      <c r="H119" s="1">
        <v>199</v>
      </c>
      <c r="I119" s="1">
        <v>182</v>
      </c>
      <c r="J119" s="1">
        <f t="shared" si="64"/>
        <v>1050</v>
      </c>
      <c r="K119" s="1"/>
      <c r="L119" s="127">
        <f>J119/6</f>
        <v>175</v>
      </c>
    </row>
    <row r="120" spans="1:12">
      <c r="A120" s="1" t="s">
        <v>133</v>
      </c>
      <c r="B120" s="1">
        <v>189</v>
      </c>
      <c r="C120" s="1">
        <v>148</v>
      </c>
      <c r="D120" s="1"/>
      <c r="E120" s="1">
        <v>168</v>
      </c>
      <c r="F120" s="1">
        <v>193</v>
      </c>
      <c r="G120" s="1">
        <v>186</v>
      </c>
      <c r="H120" s="1">
        <v>144</v>
      </c>
      <c r="I120" s="1">
        <v>224</v>
      </c>
      <c r="J120" s="1">
        <f t="shared" si="64"/>
        <v>1252</v>
      </c>
      <c r="K120" s="1"/>
      <c r="L120" s="127">
        <f>J120/7</f>
        <v>178.85714285714286</v>
      </c>
    </row>
    <row r="121" spans="1:12">
      <c r="A121" s="126" t="s">
        <v>107</v>
      </c>
      <c r="B121" s="126">
        <f>SUM(B114:B120)</f>
        <v>948</v>
      </c>
      <c r="C121" s="126">
        <f t="shared" ref="C121" si="65">SUM(C114:C120)</f>
        <v>845</v>
      </c>
      <c r="D121" s="126">
        <f t="shared" ref="D121" si="66">SUM(D114:D120)</f>
        <v>883</v>
      </c>
      <c r="E121" s="126">
        <f t="shared" ref="E121" si="67">SUM(E114:E120)</f>
        <v>873</v>
      </c>
      <c r="F121" s="126">
        <f t="shared" ref="F121" si="68">SUM(F114:F120)</f>
        <v>949</v>
      </c>
      <c r="G121" s="126">
        <f t="shared" ref="G121" si="69">SUM(G114:G120)</f>
        <v>825</v>
      </c>
      <c r="H121" s="126">
        <f t="shared" ref="H121" si="70">SUM(H114:H120)</f>
        <v>826</v>
      </c>
      <c r="I121" s="126">
        <f t="shared" ref="I121" si="71">SUM(I114:I120)</f>
        <v>964</v>
      </c>
      <c r="J121" s="134">
        <f t="shared" ref="J121" si="72">SUM(J114:J120)</f>
        <v>7113</v>
      </c>
      <c r="K121" s="125"/>
      <c r="L121" s="133"/>
    </row>
    <row r="122" spans="1:12">
      <c r="L122" s="121"/>
    </row>
    <row r="123" spans="1:12">
      <c r="L123" s="121"/>
    </row>
    <row r="124" spans="1:12">
      <c r="A124" s="134" t="s">
        <v>56</v>
      </c>
      <c r="B124" s="126" t="s">
        <v>250</v>
      </c>
      <c r="C124" s="126" t="s">
        <v>251</v>
      </c>
      <c r="D124" s="126" t="s">
        <v>252</v>
      </c>
      <c r="E124" s="126" t="s">
        <v>253</v>
      </c>
      <c r="F124" s="126" t="s">
        <v>254</v>
      </c>
      <c r="G124" s="126" t="s">
        <v>255</v>
      </c>
      <c r="H124" s="126" t="s">
        <v>256</v>
      </c>
      <c r="I124" s="126" t="s">
        <v>257</v>
      </c>
      <c r="J124" s="126" t="s">
        <v>258</v>
      </c>
      <c r="K124" s="126"/>
      <c r="L124" s="126" t="s">
        <v>268</v>
      </c>
    </row>
    <row r="125" spans="1: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27"/>
    </row>
    <row r="126" spans="1:12">
      <c r="A126" s="1" t="s">
        <v>159</v>
      </c>
      <c r="B126" s="1">
        <v>133</v>
      </c>
      <c r="C126" s="1"/>
      <c r="D126" s="1">
        <v>156</v>
      </c>
      <c r="E126" s="1">
        <v>143</v>
      </c>
      <c r="F126" s="1"/>
      <c r="G126" s="1">
        <v>195</v>
      </c>
      <c r="H126" s="1">
        <v>170</v>
      </c>
      <c r="I126" s="1">
        <v>183</v>
      </c>
      <c r="J126" s="1">
        <f>SUM(B126:I126)</f>
        <v>980</v>
      </c>
      <c r="K126" s="1"/>
      <c r="L126" s="127">
        <f>J126/6</f>
        <v>163.33333333333334</v>
      </c>
    </row>
    <row r="127" spans="1:12">
      <c r="A127" s="1" t="s">
        <v>160</v>
      </c>
      <c r="B127" s="1">
        <v>136</v>
      </c>
      <c r="C127" s="1"/>
      <c r="D127" s="1">
        <v>247</v>
      </c>
      <c r="E127" s="1">
        <v>175</v>
      </c>
      <c r="F127" s="1">
        <v>164</v>
      </c>
      <c r="G127" s="1">
        <v>190</v>
      </c>
      <c r="H127" s="1">
        <v>178</v>
      </c>
      <c r="I127" s="1">
        <v>158</v>
      </c>
      <c r="J127" s="1">
        <f t="shared" ref="J127:J132" si="73">SUM(B127:I127)</f>
        <v>1248</v>
      </c>
      <c r="K127" s="1"/>
      <c r="L127" s="127">
        <f>J127/7</f>
        <v>178.28571428571428</v>
      </c>
    </row>
    <row r="128" spans="1:12">
      <c r="A128" s="1" t="s">
        <v>161</v>
      </c>
      <c r="B128" s="1">
        <v>158</v>
      </c>
      <c r="C128" s="1">
        <v>199</v>
      </c>
      <c r="D128" s="1">
        <v>113</v>
      </c>
      <c r="E128" s="1"/>
      <c r="F128" s="1">
        <v>193</v>
      </c>
      <c r="G128" s="1">
        <v>158</v>
      </c>
      <c r="H128" s="1">
        <v>175</v>
      </c>
      <c r="I128" s="1">
        <v>145</v>
      </c>
      <c r="J128" s="1">
        <f t="shared" si="73"/>
        <v>1141</v>
      </c>
      <c r="K128" s="1"/>
      <c r="L128" s="127">
        <f>J128/7</f>
        <v>163</v>
      </c>
    </row>
    <row r="129" spans="1:12">
      <c r="A129" s="1" t="s">
        <v>162</v>
      </c>
      <c r="B129" s="1">
        <v>139</v>
      </c>
      <c r="C129" s="1">
        <v>121</v>
      </c>
      <c r="D129" s="1"/>
      <c r="E129" s="1">
        <v>159</v>
      </c>
      <c r="F129" s="1">
        <v>135</v>
      </c>
      <c r="G129" s="1"/>
      <c r="H129" s="1">
        <v>163</v>
      </c>
      <c r="I129" s="1"/>
      <c r="J129" s="1">
        <f t="shared" si="73"/>
        <v>717</v>
      </c>
      <c r="K129" s="1"/>
      <c r="L129" s="127">
        <f>J129/5</f>
        <v>143.4</v>
      </c>
    </row>
    <row r="130" spans="1:12">
      <c r="A130" s="1" t="s">
        <v>163</v>
      </c>
      <c r="B130" s="1">
        <v>190</v>
      </c>
      <c r="C130" s="1">
        <v>180</v>
      </c>
      <c r="D130" s="1">
        <v>118</v>
      </c>
      <c r="E130" s="1"/>
      <c r="F130" s="1">
        <v>164</v>
      </c>
      <c r="G130" s="1"/>
      <c r="H130" s="1">
        <v>157</v>
      </c>
      <c r="I130" s="1"/>
      <c r="J130" s="1">
        <f t="shared" si="73"/>
        <v>809</v>
      </c>
      <c r="K130" s="1"/>
      <c r="L130" s="127">
        <f>J130/6</f>
        <v>134.83333333333334</v>
      </c>
    </row>
    <row r="131" spans="1:12">
      <c r="A131" s="1" t="s">
        <v>164</v>
      </c>
      <c r="B131" s="1"/>
      <c r="C131" s="1">
        <v>206</v>
      </c>
      <c r="D131" s="1">
        <v>191</v>
      </c>
      <c r="E131" s="1">
        <v>173</v>
      </c>
      <c r="F131" s="1">
        <v>203</v>
      </c>
      <c r="G131" s="1">
        <v>157</v>
      </c>
      <c r="H131" s="1"/>
      <c r="I131" s="1">
        <v>170</v>
      </c>
      <c r="J131" s="1">
        <f t="shared" si="73"/>
        <v>1100</v>
      </c>
      <c r="K131" s="1"/>
      <c r="L131" s="127">
        <f>J131/6</f>
        <v>183.33333333333334</v>
      </c>
    </row>
    <row r="132" spans="1:12">
      <c r="A132" s="1" t="s">
        <v>165</v>
      </c>
      <c r="B132" s="1"/>
      <c r="C132" s="1">
        <v>171</v>
      </c>
      <c r="D132" s="1"/>
      <c r="E132" s="1">
        <v>132</v>
      </c>
      <c r="F132" s="1"/>
      <c r="G132" s="1">
        <v>158</v>
      </c>
      <c r="H132" s="1"/>
      <c r="I132" s="1">
        <v>140</v>
      </c>
      <c r="J132" s="1">
        <f t="shared" si="73"/>
        <v>601</v>
      </c>
      <c r="K132" s="1"/>
      <c r="L132" s="127">
        <f>J132/4</f>
        <v>150.25</v>
      </c>
    </row>
    <row r="133" spans="1:12">
      <c r="A133" s="126" t="s">
        <v>107</v>
      </c>
      <c r="B133" s="126">
        <f>SUM(B126:B132)</f>
        <v>756</v>
      </c>
      <c r="C133" s="126">
        <f t="shared" ref="C133" si="74">SUM(C126:C132)</f>
        <v>877</v>
      </c>
      <c r="D133" s="126">
        <f t="shared" ref="D133" si="75">SUM(D126:D132)</f>
        <v>825</v>
      </c>
      <c r="E133" s="126">
        <f t="shared" ref="E133" si="76">SUM(E126:E132)</f>
        <v>782</v>
      </c>
      <c r="F133" s="126">
        <f t="shared" ref="F133" si="77">SUM(F126:F132)</f>
        <v>859</v>
      </c>
      <c r="G133" s="126">
        <f t="shared" ref="G133" si="78">SUM(G126:G132)</f>
        <v>858</v>
      </c>
      <c r="H133" s="126">
        <f t="shared" ref="H133" si="79">SUM(H126:H132)</f>
        <v>843</v>
      </c>
      <c r="I133" s="126">
        <f t="shared" ref="I133" si="80">SUM(I126:I132)</f>
        <v>796</v>
      </c>
      <c r="J133" s="134">
        <f t="shared" ref="J133" si="81">SUM(J126:J132)</f>
        <v>6596</v>
      </c>
      <c r="K133" s="1"/>
      <c r="L133" s="131"/>
    </row>
    <row r="134" spans="1:12">
      <c r="L134" s="121"/>
    </row>
    <row r="135" spans="1:12">
      <c r="L135" s="121"/>
    </row>
    <row r="136" spans="1:12">
      <c r="A136" s="134" t="s">
        <v>51</v>
      </c>
      <c r="B136" s="126" t="s">
        <v>250</v>
      </c>
      <c r="C136" s="126" t="s">
        <v>251</v>
      </c>
      <c r="D136" s="126" t="s">
        <v>252</v>
      </c>
      <c r="E136" s="126" t="s">
        <v>253</v>
      </c>
      <c r="F136" s="126" t="s">
        <v>254</v>
      </c>
      <c r="G136" s="126" t="s">
        <v>255</v>
      </c>
      <c r="H136" s="126" t="s">
        <v>256</v>
      </c>
      <c r="I136" s="126" t="s">
        <v>257</v>
      </c>
      <c r="J136" s="126" t="s">
        <v>258</v>
      </c>
      <c r="K136" s="126"/>
      <c r="L136" s="126" t="s">
        <v>268</v>
      </c>
    </row>
    <row r="137" spans="1: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27"/>
    </row>
    <row r="138" spans="1:12">
      <c r="A138" s="1" t="s">
        <v>181</v>
      </c>
      <c r="B138" s="1">
        <v>203</v>
      </c>
      <c r="C138" s="1">
        <v>138</v>
      </c>
      <c r="D138" s="1"/>
      <c r="E138" s="1">
        <v>193</v>
      </c>
      <c r="F138" s="1">
        <v>210</v>
      </c>
      <c r="G138" s="1">
        <v>194</v>
      </c>
      <c r="H138" s="1">
        <v>177</v>
      </c>
      <c r="I138" s="1">
        <v>173</v>
      </c>
      <c r="J138" s="1">
        <f>SUM(B138:I138)</f>
        <v>1288</v>
      </c>
      <c r="K138" s="1"/>
      <c r="L138" s="127">
        <f>J138/7</f>
        <v>184</v>
      </c>
    </row>
    <row r="139" spans="1:12">
      <c r="A139" s="1" t="s">
        <v>182</v>
      </c>
      <c r="B139" s="1">
        <v>170</v>
      </c>
      <c r="C139" s="1">
        <v>188</v>
      </c>
      <c r="D139" s="1">
        <v>168</v>
      </c>
      <c r="E139" s="1"/>
      <c r="F139" s="1">
        <v>167</v>
      </c>
      <c r="G139" s="1">
        <v>182</v>
      </c>
      <c r="H139" s="1">
        <v>202</v>
      </c>
      <c r="I139" s="1">
        <v>173</v>
      </c>
      <c r="J139" s="1">
        <f t="shared" ref="J139:J144" si="82">SUM(B139:I139)</f>
        <v>1250</v>
      </c>
      <c r="K139" s="1"/>
      <c r="L139" s="127">
        <f>J139/7</f>
        <v>178.57142857142858</v>
      </c>
    </row>
    <row r="140" spans="1:12">
      <c r="A140" s="1" t="s">
        <v>183</v>
      </c>
      <c r="B140" s="1">
        <v>157</v>
      </c>
      <c r="C140" s="1">
        <v>183</v>
      </c>
      <c r="D140" s="1">
        <v>159</v>
      </c>
      <c r="E140" s="1"/>
      <c r="F140" s="1">
        <v>169</v>
      </c>
      <c r="G140" s="1">
        <v>181</v>
      </c>
      <c r="H140" s="1">
        <v>190</v>
      </c>
      <c r="I140" s="1"/>
      <c r="J140" s="1">
        <f t="shared" si="82"/>
        <v>1039</v>
      </c>
      <c r="K140" s="1"/>
      <c r="L140" s="127">
        <f>J140/6</f>
        <v>173.16666666666666</v>
      </c>
    </row>
    <row r="141" spans="1:12">
      <c r="A141" s="1" t="s">
        <v>184</v>
      </c>
      <c r="B141" s="1">
        <v>210</v>
      </c>
      <c r="C141" s="1">
        <v>161</v>
      </c>
      <c r="D141" s="1">
        <v>203</v>
      </c>
      <c r="E141" s="1">
        <v>191</v>
      </c>
      <c r="F141" s="1">
        <v>174</v>
      </c>
      <c r="G141" s="1">
        <v>249</v>
      </c>
      <c r="H141" s="1">
        <v>222</v>
      </c>
      <c r="I141" s="1">
        <v>166</v>
      </c>
      <c r="J141" s="1">
        <f t="shared" si="82"/>
        <v>1576</v>
      </c>
      <c r="K141" s="1"/>
      <c r="L141" s="127">
        <f t="shared" ref="L141:L177" si="83">J141/8</f>
        <v>197</v>
      </c>
    </row>
    <row r="142" spans="1:12">
      <c r="A142" s="1" t="s">
        <v>185</v>
      </c>
      <c r="B142" s="1"/>
      <c r="C142" s="1"/>
      <c r="D142" s="1">
        <v>172</v>
      </c>
      <c r="E142" s="1">
        <v>147</v>
      </c>
      <c r="F142" s="1"/>
      <c r="G142" s="1"/>
      <c r="H142" s="1"/>
      <c r="I142" s="1">
        <v>150</v>
      </c>
      <c r="J142" s="1">
        <f t="shared" si="82"/>
        <v>469</v>
      </c>
      <c r="K142" s="1"/>
      <c r="L142" s="127"/>
    </row>
    <row r="143" spans="1:12">
      <c r="A143" s="1" t="s">
        <v>186</v>
      </c>
      <c r="B143" s="1">
        <v>181</v>
      </c>
      <c r="C143" s="1">
        <v>191</v>
      </c>
      <c r="D143" s="1">
        <v>178</v>
      </c>
      <c r="E143" s="1">
        <v>166</v>
      </c>
      <c r="F143" s="1"/>
      <c r="G143" s="1">
        <v>193</v>
      </c>
      <c r="H143" s="1">
        <v>121</v>
      </c>
      <c r="I143" s="1"/>
      <c r="J143" s="1">
        <f t="shared" si="82"/>
        <v>1030</v>
      </c>
      <c r="K143" s="1"/>
      <c r="L143" s="127">
        <f>J143/7</f>
        <v>147.14285714285714</v>
      </c>
    </row>
    <row r="144" spans="1:12">
      <c r="A144" s="1" t="s">
        <v>187</v>
      </c>
      <c r="B144" s="1"/>
      <c r="C144" s="1"/>
      <c r="D144" s="1"/>
      <c r="E144" s="1">
        <v>189</v>
      </c>
      <c r="F144" s="1">
        <v>149</v>
      </c>
      <c r="G144" s="1"/>
      <c r="H144" s="1"/>
      <c r="I144" s="1">
        <v>146</v>
      </c>
      <c r="J144" s="1">
        <f t="shared" si="82"/>
        <v>484</v>
      </c>
      <c r="K144" s="1"/>
      <c r="L144" s="127"/>
    </row>
    <row r="145" spans="1:12">
      <c r="A145" s="126" t="s">
        <v>107</v>
      </c>
      <c r="B145" s="126">
        <f>SUM(B138:B144)</f>
        <v>921</v>
      </c>
      <c r="C145" s="126">
        <f t="shared" ref="C145" si="84">SUM(C138:C144)</f>
        <v>861</v>
      </c>
      <c r="D145" s="126">
        <f t="shared" ref="D145" si="85">SUM(D138:D144)</f>
        <v>880</v>
      </c>
      <c r="E145" s="126">
        <f t="shared" ref="E145" si="86">SUM(E138:E144)</f>
        <v>886</v>
      </c>
      <c r="F145" s="126">
        <f t="shared" ref="F145" si="87">SUM(F138:F144)</f>
        <v>869</v>
      </c>
      <c r="G145" s="126">
        <f t="shared" ref="G145" si="88">SUM(G138:G144)</f>
        <v>999</v>
      </c>
      <c r="H145" s="126">
        <f t="shared" ref="H145" si="89">SUM(H138:H144)</f>
        <v>912</v>
      </c>
      <c r="I145" s="126">
        <f t="shared" ref="I145" si="90">SUM(I138:I144)</f>
        <v>808</v>
      </c>
      <c r="J145" s="134">
        <f t="shared" ref="J145" si="91">SUM(J138:J144)</f>
        <v>7136</v>
      </c>
      <c r="K145" s="125"/>
      <c r="L145" s="133"/>
    </row>
    <row r="146" spans="1:12">
      <c r="L146" s="121"/>
    </row>
    <row r="147" spans="1:12">
      <c r="L147" s="121"/>
    </row>
    <row r="148" spans="1:12">
      <c r="A148" s="134" t="s">
        <v>57</v>
      </c>
      <c r="B148" s="126" t="s">
        <v>250</v>
      </c>
      <c r="C148" s="126" t="s">
        <v>251</v>
      </c>
      <c r="D148" s="126" t="s">
        <v>252</v>
      </c>
      <c r="E148" s="126" t="s">
        <v>253</v>
      </c>
      <c r="F148" s="126" t="s">
        <v>254</v>
      </c>
      <c r="G148" s="126" t="s">
        <v>255</v>
      </c>
      <c r="H148" s="126" t="s">
        <v>256</v>
      </c>
      <c r="I148" s="126" t="s">
        <v>257</v>
      </c>
      <c r="J148" s="126" t="s">
        <v>258</v>
      </c>
      <c r="K148" s="126"/>
      <c r="L148" s="126" t="s">
        <v>268</v>
      </c>
    </row>
    <row r="149" spans="1: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27"/>
    </row>
    <row r="150" spans="1:12">
      <c r="A150" s="1" t="s">
        <v>188</v>
      </c>
      <c r="B150" s="1">
        <v>224</v>
      </c>
      <c r="C150" s="1">
        <v>170</v>
      </c>
      <c r="D150" s="1">
        <v>159</v>
      </c>
      <c r="E150" s="1">
        <v>206</v>
      </c>
      <c r="F150" s="1">
        <v>181</v>
      </c>
      <c r="G150" s="1">
        <v>195</v>
      </c>
      <c r="H150" s="1">
        <v>258</v>
      </c>
      <c r="I150" s="1">
        <v>243</v>
      </c>
      <c r="J150" s="1">
        <f>SUM(B150:I150)</f>
        <v>1636</v>
      </c>
      <c r="K150" s="1"/>
      <c r="L150" s="127">
        <f t="shared" si="83"/>
        <v>204.5</v>
      </c>
    </row>
    <row r="151" spans="1:12">
      <c r="A151" s="1" t="s">
        <v>218</v>
      </c>
      <c r="B151" s="1">
        <v>162</v>
      </c>
      <c r="C151" s="1">
        <v>102</v>
      </c>
      <c r="D151" s="1"/>
      <c r="E151" s="1">
        <v>122</v>
      </c>
      <c r="F151" s="1"/>
      <c r="G151" s="1"/>
      <c r="H151" s="1">
        <v>137</v>
      </c>
      <c r="I151" s="1">
        <v>124</v>
      </c>
      <c r="J151" s="1">
        <f t="shared" ref="J151:J156" si="92">SUM(B151:I151)</f>
        <v>647</v>
      </c>
      <c r="K151" s="1"/>
      <c r="L151" s="127">
        <f t="shared" si="83"/>
        <v>80.875</v>
      </c>
    </row>
    <row r="152" spans="1:12">
      <c r="A152" s="1" t="s">
        <v>189</v>
      </c>
      <c r="B152" s="1">
        <v>191</v>
      </c>
      <c r="C152" s="1">
        <v>149</v>
      </c>
      <c r="D152" s="1">
        <v>148</v>
      </c>
      <c r="E152" s="1">
        <v>151</v>
      </c>
      <c r="F152" s="1">
        <v>117</v>
      </c>
      <c r="G152" s="1">
        <v>134</v>
      </c>
      <c r="H152" s="1">
        <v>162</v>
      </c>
      <c r="I152" s="1">
        <v>189</v>
      </c>
      <c r="J152" s="1">
        <f t="shared" si="92"/>
        <v>1241</v>
      </c>
      <c r="K152" s="1"/>
      <c r="L152" s="127">
        <f t="shared" si="83"/>
        <v>155.125</v>
      </c>
    </row>
    <row r="153" spans="1:12">
      <c r="A153" s="1" t="s">
        <v>190</v>
      </c>
      <c r="B153" s="1">
        <v>179</v>
      </c>
      <c r="C153" s="1">
        <v>135</v>
      </c>
      <c r="D153" s="1">
        <v>170</v>
      </c>
      <c r="E153" s="1">
        <v>211</v>
      </c>
      <c r="F153" s="1">
        <v>178</v>
      </c>
      <c r="G153" s="1">
        <v>124</v>
      </c>
      <c r="H153" s="1"/>
      <c r="I153" s="1">
        <v>181</v>
      </c>
      <c r="J153" s="1">
        <f t="shared" si="92"/>
        <v>1178</v>
      </c>
      <c r="K153" s="1"/>
      <c r="L153" s="127">
        <f t="shared" si="83"/>
        <v>147.25</v>
      </c>
    </row>
    <row r="154" spans="1:12">
      <c r="A154" s="1" t="s">
        <v>191</v>
      </c>
      <c r="B154" s="1"/>
      <c r="C154" s="1"/>
      <c r="D154" s="1">
        <v>148</v>
      </c>
      <c r="E154" s="1"/>
      <c r="F154" s="1">
        <v>151</v>
      </c>
      <c r="G154" s="1">
        <v>133</v>
      </c>
      <c r="H154" s="1">
        <v>120</v>
      </c>
      <c r="I154" s="1"/>
      <c r="J154" s="1">
        <f t="shared" si="92"/>
        <v>552</v>
      </c>
      <c r="K154" s="1"/>
      <c r="L154" s="127">
        <f t="shared" si="83"/>
        <v>69</v>
      </c>
    </row>
    <row r="155" spans="1:12">
      <c r="A155" s="1" t="s">
        <v>192</v>
      </c>
      <c r="B155" s="1">
        <v>194</v>
      </c>
      <c r="C155" s="1">
        <v>182</v>
      </c>
      <c r="D155" s="1">
        <v>197</v>
      </c>
      <c r="E155" s="1">
        <v>189</v>
      </c>
      <c r="F155" s="1">
        <v>171</v>
      </c>
      <c r="G155" s="1">
        <v>201</v>
      </c>
      <c r="H155" s="1">
        <v>217</v>
      </c>
      <c r="I155" s="1">
        <v>152</v>
      </c>
      <c r="J155" s="1">
        <f t="shared" si="92"/>
        <v>1503</v>
      </c>
      <c r="K155" s="1"/>
      <c r="L155" s="127">
        <f t="shared" si="83"/>
        <v>187.875</v>
      </c>
    </row>
    <row r="156" spans="1:12">
      <c r="A156" s="126" t="s">
        <v>107</v>
      </c>
      <c r="B156" s="126">
        <f>SUM(B150:B155)</f>
        <v>950</v>
      </c>
      <c r="C156" s="126">
        <f t="shared" ref="C156" si="93">SUM(C150:C155)</f>
        <v>738</v>
      </c>
      <c r="D156" s="126">
        <f t="shared" ref="D156" si="94">SUM(D150:D155)</f>
        <v>822</v>
      </c>
      <c r="E156" s="126">
        <f t="shared" ref="E156" si="95">SUM(E150:E155)</f>
        <v>879</v>
      </c>
      <c r="F156" s="126">
        <f t="shared" ref="F156" si="96">SUM(F150:F155)</f>
        <v>798</v>
      </c>
      <c r="G156" s="126">
        <f t="shared" ref="G156" si="97">SUM(G150:G155)</f>
        <v>787</v>
      </c>
      <c r="H156" s="126">
        <f t="shared" ref="H156" si="98">SUM(H150:H155)</f>
        <v>894</v>
      </c>
      <c r="I156" s="126">
        <f t="shared" ref="I156" si="99">SUM(I150:I155)</f>
        <v>889</v>
      </c>
      <c r="J156" s="134">
        <f t="shared" si="92"/>
        <v>6757</v>
      </c>
      <c r="K156" s="125"/>
      <c r="L156" s="133"/>
    </row>
    <row r="157" spans="1:12">
      <c r="L157" s="121"/>
    </row>
    <row r="158" spans="1:12">
      <c r="L158" s="121"/>
    </row>
    <row r="159" spans="1:12">
      <c r="A159" s="134" t="s">
        <v>54</v>
      </c>
      <c r="B159" s="126" t="s">
        <v>250</v>
      </c>
      <c r="C159" s="126" t="s">
        <v>251</v>
      </c>
      <c r="D159" s="126" t="s">
        <v>252</v>
      </c>
      <c r="E159" s="126" t="s">
        <v>253</v>
      </c>
      <c r="F159" s="126" t="s">
        <v>254</v>
      </c>
      <c r="G159" s="126" t="s">
        <v>255</v>
      </c>
      <c r="H159" s="126" t="s">
        <v>256</v>
      </c>
      <c r="I159" s="126" t="s">
        <v>257</v>
      </c>
      <c r="J159" s="126" t="s">
        <v>258</v>
      </c>
      <c r="K159" s="126"/>
      <c r="L159" s="126" t="s">
        <v>268</v>
      </c>
    </row>
    <row r="160" spans="1: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27"/>
    </row>
    <row r="161" spans="1:12">
      <c r="A161" s="1" t="s">
        <v>193</v>
      </c>
      <c r="B161" s="1">
        <v>152</v>
      </c>
      <c r="C161" s="1">
        <v>138</v>
      </c>
      <c r="D161" s="1"/>
      <c r="E161" s="1">
        <v>167</v>
      </c>
      <c r="F161" s="1">
        <v>191</v>
      </c>
      <c r="G161" s="1">
        <v>235</v>
      </c>
      <c r="H161" s="1">
        <v>195</v>
      </c>
      <c r="I161" s="1">
        <v>189</v>
      </c>
      <c r="J161" s="1">
        <f>SUM(B161:I161)</f>
        <v>1267</v>
      </c>
      <c r="K161" s="1"/>
      <c r="L161" s="127">
        <f>J161/7</f>
        <v>181</v>
      </c>
    </row>
    <row r="162" spans="1:12">
      <c r="A162" s="1" t="s">
        <v>194</v>
      </c>
      <c r="B162" s="1">
        <v>173</v>
      </c>
      <c r="C162" s="1">
        <v>237</v>
      </c>
      <c r="D162" s="1">
        <v>147</v>
      </c>
      <c r="E162" s="1">
        <v>194</v>
      </c>
      <c r="F162" s="1">
        <v>213</v>
      </c>
      <c r="G162" s="1">
        <v>196</v>
      </c>
      <c r="H162" s="1">
        <v>208</v>
      </c>
      <c r="I162" s="1">
        <v>175</v>
      </c>
      <c r="J162" s="1">
        <f t="shared" ref="J162:J167" si="100">SUM(B162:I162)</f>
        <v>1543</v>
      </c>
      <c r="K162" s="1"/>
      <c r="L162" s="127">
        <f t="shared" si="83"/>
        <v>192.875</v>
      </c>
    </row>
    <row r="163" spans="1:12">
      <c r="A163" s="1" t="s">
        <v>195</v>
      </c>
      <c r="B163" s="1">
        <v>129</v>
      </c>
      <c r="C163" s="1"/>
      <c r="D163" s="1">
        <v>129</v>
      </c>
      <c r="E163" s="1"/>
      <c r="F163" s="1"/>
      <c r="G163" s="1"/>
      <c r="H163" s="1"/>
      <c r="I163" s="1"/>
      <c r="J163" s="1">
        <f t="shared" si="100"/>
        <v>258</v>
      </c>
      <c r="K163" s="1"/>
      <c r="L163" s="127"/>
    </row>
    <row r="164" spans="1:12">
      <c r="A164" s="1" t="s">
        <v>196</v>
      </c>
      <c r="B164" s="1"/>
      <c r="C164" s="1">
        <v>169</v>
      </c>
      <c r="D164" s="1">
        <v>137</v>
      </c>
      <c r="E164" s="1">
        <v>176</v>
      </c>
      <c r="F164" s="1">
        <v>169</v>
      </c>
      <c r="G164" s="1">
        <v>179</v>
      </c>
      <c r="H164" s="1">
        <v>159</v>
      </c>
      <c r="I164" s="1">
        <v>197</v>
      </c>
      <c r="J164" s="1">
        <f t="shared" si="100"/>
        <v>1186</v>
      </c>
      <c r="K164" s="1"/>
      <c r="L164" s="127">
        <f>J164/7</f>
        <v>169.42857142857142</v>
      </c>
    </row>
    <row r="165" spans="1:12">
      <c r="A165" s="1" t="s">
        <v>197</v>
      </c>
      <c r="B165" s="1">
        <v>256</v>
      </c>
      <c r="C165" s="1">
        <v>150</v>
      </c>
      <c r="D165" s="1">
        <v>143</v>
      </c>
      <c r="E165" s="1">
        <v>181</v>
      </c>
      <c r="F165" s="1">
        <v>233</v>
      </c>
      <c r="G165" s="1">
        <v>145</v>
      </c>
      <c r="H165" s="1">
        <v>211</v>
      </c>
      <c r="I165" s="1">
        <v>211</v>
      </c>
      <c r="J165" s="1">
        <f t="shared" si="100"/>
        <v>1530</v>
      </c>
      <c r="K165" s="1"/>
      <c r="L165" s="127">
        <f t="shared" si="83"/>
        <v>191.25</v>
      </c>
    </row>
    <row r="166" spans="1:12">
      <c r="A166" s="1" t="s">
        <v>198</v>
      </c>
      <c r="B166" s="1">
        <v>205</v>
      </c>
      <c r="C166" s="1">
        <v>158</v>
      </c>
      <c r="D166" s="1">
        <v>223</v>
      </c>
      <c r="E166" s="1">
        <v>214</v>
      </c>
      <c r="F166" s="1">
        <v>186</v>
      </c>
      <c r="G166" s="1">
        <v>208</v>
      </c>
      <c r="H166" s="1">
        <v>165</v>
      </c>
      <c r="I166" s="1">
        <v>176</v>
      </c>
      <c r="J166" s="1">
        <f t="shared" si="100"/>
        <v>1535</v>
      </c>
      <c r="K166" s="1"/>
      <c r="L166" s="127">
        <f t="shared" si="83"/>
        <v>191.875</v>
      </c>
    </row>
    <row r="167" spans="1:12">
      <c r="A167" s="126" t="s">
        <v>107</v>
      </c>
      <c r="B167" s="126">
        <f>SUM(B161:B166)</f>
        <v>915</v>
      </c>
      <c r="C167" s="126">
        <f t="shared" ref="C167" si="101">SUM(C161:C166)</f>
        <v>852</v>
      </c>
      <c r="D167" s="126">
        <f t="shared" ref="D167" si="102">SUM(D161:D166)</f>
        <v>779</v>
      </c>
      <c r="E167" s="126">
        <f t="shared" ref="E167" si="103">SUM(E161:E166)</f>
        <v>932</v>
      </c>
      <c r="F167" s="126">
        <f t="shared" ref="F167" si="104">SUM(F161:F166)</f>
        <v>992</v>
      </c>
      <c r="G167" s="126">
        <f t="shared" ref="G167" si="105">SUM(G161:G166)</f>
        <v>963</v>
      </c>
      <c r="H167" s="126">
        <f t="shared" ref="H167" si="106">SUM(H161:H166)</f>
        <v>938</v>
      </c>
      <c r="I167" s="126">
        <f t="shared" ref="I167" si="107">SUM(I161:I166)</f>
        <v>948</v>
      </c>
      <c r="J167" s="134">
        <f t="shared" si="100"/>
        <v>7319</v>
      </c>
      <c r="K167" s="125"/>
      <c r="L167" s="133"/>
    </row>
    <row r="168" spans="1:12">
      <c r="L168" s="121"/>
    </row>
    <row r="169" spans="1:12">
      <c r="L169" s="121"/>
    </row>
    <row r="170" spans="1:12">
      <c r="A170" s="134" t="s">
        <v>52</v>
      </c>
      <c r="B170" s="126" t="s">
        <v>250</v>
      </c>
      <c r="C170" s="126" t="s">
        <v>251</v>
      </c>
      <c r="D170" s="126" t="s">
        <v>252</v>
      </c>
      <c r="E170" s="126" t="s">
        <v>253</v>
      </c>
      <c r="F170" s="126" t="s">
        <v>254</v>
      </c>
      <c r="G170" s="126" t="s">
        <v>255</v>
      </c>
      <c r="H170" s="126" t="s">
        <v>256</v>
      </c>
      <c r="I170" s="126" t="s">
        <v>257</v>
      </c>
      <c r="J170" s="126" t="s">
        <v>258</v>
      </c>
      <c r="K170" s="126"/>
      <c r="L170" s="126" t="s">
        <v>268</v>
      </c>
    </row>
    <row r="171" spans="1: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27"/>
    </row>
    <row r="172" spans="1:12">
      <c r="A172" s="1" t="s">
        <v>212</v>
      </c>
      <c r="B172" s="1">
        <v>160</v>
      </c>
      <c r="C172" s="1">
        <v>227</v>
      </c>
      <c r="D172" s="1">
        <v>300</v>
      </c>
      <c r="E172" s="1">
        <v>208</v>
      </c>
      <c r="F172" s="1">
        <v>188</v>
      </c>
      <c r="G172" s="1">
        <v>211</v>
      </c>
      <c r="H172" s="1">
        <v>197</v>
      </c>
      <c r="I172" s="1">
        <v>265</v>
      </c>
      <c r="J172" s="1">
        <f>SUM(B172:I172)</f>
        <v>1756</v>
      </c>
      <c r="K172" s="1"/>
      <c r="L172" s="127">
        <f t="shared" si="83"/>
        <v>219.5</v>
      </c>
    </row>
    <row r="173" spans="1:12">
      <c r="A173" s="1" t="s">
        <v>213</v>
      </c>
      <c r="B173" s="1">
        <v>243</v>
      </c>
      <c r="C173" s="1">
        <v>176</v>
      </c>
      <c r="D173" s="1">
        <v>227</v>
      </c>
      <c r="E173" s="1">
        <v>200</v>
      </c>
      <c r="F173" s="1">
        <v>168</v>
      </c>
      <c r="G173" s="1">
        <v>213</v>
      </c>
      <c r="H173" s="1">
        <v>197</v>
      </c>
      <c r="I173" s="1">
        <v>218</v>
      </c>
      <c r="J173" s="1">
        <f t="shared" ref="J173:J178" si="108">SUM(B173:I173)</f>
        <v>1642</v>
      </c>
      <c r="K173" s="1"/>
      <c r="L173" s="127">
        <f t="shared" si="83"/>
        <v>205.25</v>
      </c>
    </row>
    <row r="174" spans="1:12">
      <c r="A174" s="1" t="s">
        <v>214</v>
      </c>
      <c r="B174" s="1"/>
      <c r="C174" s="1"/>
      <c r="D174" s="1"/>
      <c r="E174" s="1"/>
      <c r="F174" s="1"/>
      <c r="G174" s="1"/>
      <c r="H174" s="1"/>
      <c r="I174" s="1"/>
      <c r="J174" s="1">
        <f t="shared" si="108"/>
        <v>0</v>
      </c>
      <c r="K174" s="1"/>
      <c r="L174" s="127">
        <f t="shared" si="83"/>
        <v>0</v>
      </c>
    </row>
    <row r="175" spans="1:12">
      <c r="A175" s="1" t="s">
        <v>215</v>
      </c>
      <c r="B175" s="1">
        <v>168</v>
      </c>
      <c r="C175" s="1">
        <v>136</v>
      </c>
      <c r="D175" s="1">
        <v>188</v>
      </c>
      <c r="E175" s="1">
        <v>143</v>
      </c>
      <c r="F175" s="1">
        <v>223</v>
      </c>
      <c r="G175" s="1">
        <v>126</v>
      </c>
      <c r="H175" s="1">
        <v>190</v>
      </c>
      <c r="I175" s="1">
        <v>214</v>
      </c>
      <c r="J175" s="1">
        <f t="shared" si="108"/>
        <v>1388</v>
      </c>
      <c r="K175" s="1"/>
      <c r="L175" s="127">
        <f t="shared" si="83"/>
        <v>173.5</v>
      </c>
    </row>
    <row r="176" spans="1:12">
      <c r="A176" s="1" t="s">
        <v>216</v>
      </c>
      <c r="B176" s="1">
        <v>166</v>
      </c>
      <c r="C176" s="1">
        <v>159</v>
      </c>
      <c r="D176" s="1">
        <v>175</v>
      </c>
      <c r="E176" s="1">
        <v>149</v>
      </c>
      <c r="F176" s="1">
        <v>157</v>
      </c>
      <c r="G176" s="1">
        <v>169</v>
      </c>
      <c r="H176" s="1">
        <v>155</v>
      </c>
      <c r="I176" s="1">
        <v>155</v>
      </c>
      <c r="J176" s="1">
        <f t="shared" si="108"/>
        <v>1285</v>
      </c>
      <c r="K176" s="1"/>
      <c r="L176" s="127">
        <f t="shared" si="83"/>
        <v>160.625</v>
      </c>
    </row>
    <row r="177" spans="1:12">
      <c r="A177" s="1" t="s">
        <v>217</v>
      </c>
      <c r="B177" s="1">
        <v>100</v>
      </c>
      <c r="C177" s="1">
        <v>116</v>
      </c>
      <c r="D177" s="1">
        <v>140</v>
      </c>
      <c r="E177" s="1">
        <v>147</v>
      </c>
      <c r="F177" s="1">
        <v>120</v>
      </c>
      <c r="G177" s="1">
        <v>113</v>
      </c>
      <c r="H177" s="1">
        <v>146</v>
      </c>
      <c r="I177" s="1">
        <v>171</v>
      </c>
      <c r="J177" s="1">
        <f t="shared" si="108"/>
        <v>1053</v>
      </c>
      <c r="K177" s="1"/>
      <c r="L177" s="127">
        <f t="shared" si="83"/>
        <v>131.625</v>
      </c>
    </row>
    <row r="178" spans="1:12">
      <c r="A178" s="126" t="s">
        <v>107</v>
      </c>
      <c r="B178" s="126">
        <f>SUM(B172:B177)</f>
        <v>837</v>
      </c>
      <c r="C178" s="126">
        <f t="shared" ref="C178" si="109">SUM(C172:C177)</f>
        <v>814</v>
      </c>
      <c r="D178" s="126">
        <f t="shared" ref="D178" si="110">SUM(D172:D177)</f>
        <v>1030</v>
      </c>
      <c r="E178" s="126">
        <f t="shared" ref="E178" si="111">SUM(E172:E177)</f>
        <v>847</v>
      </c>
      <c r="F178" s="126">
        <f t="shared" ref="F178" si="112">SUM(F172:F177)</f>
        <v>856</v>
      </c>
      <c r="G178" s="126">
        <f t="shared" ref="G178" si="113">SUM(G172:G177)</f>
        <v>832</v>
      </c>
      <c r="H178" s="126">
        <f t="shared" ref="H178" si="114">SUM(H172:H177)</f>
        <v>885</v>
      </c>
      <c r="I178" s="126">
        <f t="shared" ref="I178" si="115">SUM(I172:I177)</f>
        <v>1023</v>
      </c>
      <c r="J178" s="134">
        <f t="shared" si="108"/>
        <v>7124</v>
      </c>
      <c r="K178" s="125"/>
      <c r="L178" s="133"/>
    </row>
  </sheetData>
  <pageMargins left="0.7" right="0.7" top="0.75" bottom="0.75" header="0.3" footer="0.3"/>
  <pageSetup paperSize="9" orientation="portrait" horizontalDpi="4294967293" r:id="rId1"/>
  <ignoredErrors>
    <ignoredError sqref="L5 L1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D60093"/>
  </sheetPr>
  <dimension ref="D2:G21"/>
  <sheetViews>
    <sheetView workbookViewId="0">
      <selection activeCell="M10" sqref="M10"/>
    </sheetView>
  </sheetViews>
  <sheetFormatPr defaultRowHeight="15"/>
  <cols>
    <col min="4" max="4" width="31.7109375" customWidth="1"/>
    <col min="5" max="5" width="23" customWidth="1"/>
    <col min="6" max="6" width="24.140625" customWidth="1"/>
    <col min="7" max="7" width="22.5703125" customWidth="1"/>
  </cols>
  <sheetData>
    <row r="2" spans="4:7" ht="21">
      <c r="E2" s="37"/>
      <c r="F2" s="37"/>
      <c r="G2" s="37"/>
    </row>
    <row r="3" spans="4:7" ht="21">
      <c r="D3" s="38" t="s">
        <v>246</v>
      </c>
      <c r="E3" s="38" t="s">
        <v>225</v>
      </c>
      <c r="F3" s="38" t="s">
        <v>226</v>
      </c>
      <c r="G3" s="38" t="s">
        <v>227</v>
      </c>
    </row>
    <row r="4" spans="4:7" ht="21">
      <c r="D4" s="36"/>
      <c r="E4" s="38"/>
      <c r="F4" s="38"/>
      <c r="G4" s="38"/>
    </row>
    <row r="5" spans="4:7" ht="21">
      <c r="D5" s="37"/>
      <c r="E5" s="38" t="s">
        <v>222</v>
      </c>
      <c r="F5" s="38" t="s">
        <v>220</v>
      </c>
      <c r="G5" s="38" t="s">
        <v>221</v>
      </c>
    </row>
    <row r="6" spans="4:7" ht="21">
      <c r="D6" s="37"/>
      <c r="E6" s="38" t="s">
        <v>223</v>
      </c>
      <c r="F6" s="38" t="s">
        <v>223</v>
      </c>
      <c r="G6" s="38" t="s">
        <v>223</v>
      </c>
    </row>
    <row r="7" spans="4:7" ht="21">
      <c r="D7" s="37"/>
      <c r="E7" s="38"/>
      <c r="F7" s="38"/>
      <c r="G7" s="38"/>
    </row>
    <row r="8" spans="4:7" ht="21">
      <c r="D8" s="42" t="s">
        <v>53</v>
      </c>
      <c r="E8" s="38">
        <v>21</v>
      </c>
      <c r="F8" s="38">
        <v>29</v>
      </c>
      <c r="G8" s="38">
        <v>16</v>
      </c>
    </row>
    <row r="9" spans="4:7" ht="21">
      <c r="D9" s="42" t="s">
        <v>1</v>
      </c>
      <c r="E9" s="38">
        <v>22</v>
      </c>
      <c r="F9" s="38">
        <v>26</v>
      </c>
      <c r="G9" s="38">
        <v>10</v>
      </c>
    </row>
    <row r="10" spans="4:7" ht="21">
      <c r="D10" s="42" t="s">
        <v>51</v>
      </c>
      <c r="E10" s="38">
        <v>23</v>
      </c>
      <c r="F10" s="38">
        <v>31</v>
      </c>
      <c r="G10" s="38">
        <v>15</v>
      </c>
    </row>
    <row r="11" spans="4:7" ht="21">
      <c r="D11" s="42" t="s">
        <v>71</v>
      </c>
      <c r="E11" s="38">
        <v>24</v>
      </c>
      <c r="F11" s="38">
        <v>28</v>
      </c>
      <c r="G11" s="38">
        <v>9</v>
      </c>
    </row>
    <row r="12" spans="4:7" ht="21">
      <c r="D12" s="42" t="s">
        <v>44</v>
      </c>
      <c r="E12" s="38">
        <v>25</v>
      </c>
      <c r="F12" s="38">
        <v>21</v>
      </c>
      <c r="G12" s="38">
        <v>14</v>
      </c>
    </row>
    <row r="13" spans="4:7" ht="21">
      <c r="D13" s="42" t="s">
        <v>58</v>
      </c>
      <c r="E13" s="38">
        <v>26</v>
      </c>
      <c r="F13" s="38">
        <v>30</v>
      </c>
      <c r="G13" s="38">
        <v>8</v>
      </c>
    </row>
    <row r="14" spans="4:7" ht="21">
      <c r="D14" s="42" t="s">
        <v>55</v>
      </c>
      <c r="E14" s="38">
        <v>27</v>
      </c>
      <c r="F14" s="38">
        <v>23</v>
      </c>
      <c r="G14" s="38">
        <v>13</v>
      </c>
    </row>
    <row r="15" spans="4:7" ht="21">
      <c r="D15" s="42" t="s">
        <v>57</v>
      </c>
      <c r="E15" s="38">
        <v>28</v>
      </c>
      <c r="F15" s="38">
        <v>32</v>
      </c>
      <c r="G15" s="38">
        <v>7</v>
      </c>
    </row>
    <row r="16" spans="4:7" ht="21">
      <c r="D16" s="42" t="s">
        <v>52</v>
      </c>
      <c r="E16" s="38">
        <v>29</v>
      </c>
      <c r="F16" s="38">
        <v>25</v>
      </c>
      <c r="G16" s="38">
        <v>12</v>
      </c>
    </row>
    <row r="17" spans="4:7" ht="21">
      <c r="D17" s="42" t="s">
        <v>9</v>
      </c>
      <c r="E17" s="38">
        <v>30</v>
      </c>
      <c r="F17" s="38">
        <v>22</v>
      </c>
      <c r="G17" s="38">
        <v>6</v>
      </c>
    </row>
    <row r="18" spans="4:7" ht="21">
      <c r="D18" s="42" t="s">
        <v>54</v>
      </c>
      <c r="E18" s="38">
        <v>31</v>
      </c>
      <c r="F18" s="38">
        <v>27</v>
      </c>
      <c r="G18" s="38">
        <v>11</v>
      </c>
    </row>
    <row r="19" spans="4:7" ht="21">
      <c r="D19" s="43" t="s">
        <v>224</v>
      </c>
      <c r="E19" s="38">
        <v>32</v>
      </c>
      <c r="F19" s="38">
        <v>24</v>
      </c>
      <c r="G19" s="38">
        <v>5</v>
      </c>
    </row>
    <row r="20" spans="4:7">
      <c r="D20" s="19"/>
    </row>
    <row r="21" spans="4:7" ht="21">
      <c r="D21" s="4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"/>
  <sheetViews>
    <sheetView workbookViewId="0">
      <selection activeCell="F9" sqref="F9"/>
    </sheetView>
  </sheetViews>
  <sheetFormatPr defaultRowHeight="15"/>
  <cols>
    <col min="2" max="2" width="5.42578125" customWidth="1"/>
    <col min="3" max="3" width="0.7109375" hidden="1" customWidth="1"/>
    <col min="4" max="4" width="56.28515625" customWidth="1"/>
    <col min="5" max="5" width="23" customWidth="1"/>
    <col min="6" max="6" width="9.140625" customWidth="1"/>
    <col min="7" max="7" width="0.140625" customWidth="1"/>
    <col min="8" max="8" width="55" customWidth="1"/>
    <col min="9" max="9" width="24.7109375" customWidth="1"/>
    <col min="10" max="10" width="4.85546875" customWidth="1"/>
  </cols>
  <sheetData>
    <row r="2" spans="2:11">
      <c r="B2" s="57"/>
      <c r="C2" s="57"/>
      <c r="D2" s="57"/>
      <c r="E2" s="57"/>
      <c r="F2" s="57"/>
      <c r="G2" s="57"/>
      <c r="H2" s="57"/>
      <c r="I2" s="57"/>
      <c r="J2" s="57"/>
    </row>
    <row r="3" spans="2:11" ht="31.5">
      <c r="B3" s="57"/>
      <c r="C3" s="57"/>
      <c r="D3" s="113" t="s">
        <v>248</v>
      </c>
      <c r="E3" s="113"/>
      <c r="F3" s="113"/>
      <c r="G3" s="113"/>
      <c r="H3" s="113"/>
      <c r="I3" s="113"/>
      <c r="J3" s="83"/>
      <c r="K3" s="55"/>
    </row>
    <row r="4" spans="2:11">
      <c r="B4" s="57"/>
      <c r="C4" s="57"/>
      <c r="D4" s="81"/>
      <c r="E4" s="81"/>
      <c r="F4" s="81"/>
      <c r="G4" s="81"/>
      <c r="H4" s="81"/>
      <c r="I4" s="81"/>
      <c r="J4" s="57"/>
    </row>
    <row r="5" spans="2:11" ht="15.75" thickBot="1">
      <c r="B5" s="57"/>
      <c r="C5" s="57"/>
      <c r="D5" s="81"/>
      <c r="E5" s="81"/>
      <c r="F5" s="81"/>
      <c r="G5" s="81"/>
      <c r="H5" s="81"/>
      <c r="I5" s="81"/>
      <c r="J5" s="57"/>
    </row>
    <row r="6" spans="2:11" ht="23.25" thickBot="1">
      <c r="B6" s="57"/>
      <c r="C6" s="57"/>
      <c r="D6" s="56" t="s">
        <v>232</v>
      </c>
      <c r="E6" s="81"/>
      <c r="F6" s="81"/>
      <c r="G6" s="81"/>
      <c r="H6" s="56" t="s">
        <v>232</v>
      </c>
      <c r="I6" s="81"/>
      <c r="J6" s="57"/>
    </row>
    <row r="7" spans="2:11" ht="15.75" thickBot="1">
      <c r="B7" s="57"/>
      <c r="C7" s="57"/>
      <c r="D7" s="81"/>
      <c r="E7" s="81"/>
      <c r="F7" s="81"/>
      <c r="G7" s="81"/>
      <c r="H7" s="81"/>
      <c r="I7" s="81"/>
      <c r="J7" s="57"/>
    </row>
    <row r="8" spans="2:11" ht="54" customHeight="1" thickBot="1">
      <c r="B8" s="57"/>
      <c r="C8" s="57"/>
      <c r="D8" s="114"/>
      <c r="E8" s="111" t="s">
        <v>223</v>
      </c>
      <c r="F8" s="81"/>
      <c r="G8" s="81"/>
      <c r="H8" s="114"/>
      <c r="I8" s="112" t="s">
        <v>223</v>
      </c>
      <c r="J8" s="57"/>
    </row>
    <row r="9" spans="2:11" ht="48" customHeight="1" thickBot="1">
      <c r="B9" s="57"/>
      <c r="C9" s="57"/>
      <c r="D9" s="86" t="s">
        <v>234</v>
      </c>
      <c r="E9" s="84" t="s">
        <v>233</v>
      </c>
      <c r="F9" s="81"/>
      <c r="G9" s="81"/>
      <c r="H9" s="86" t="s">
        <v>234</v>
      </c>
      <c r="I9" s="84" t="s">
        <v>233</v>
      </c>
      <c r="J9" s="57"/>
    </row>
    <row r="10" spans="2:11" ht="47.25" customHeight="1" thickBot="1">
      <c r="B10" s="57"/>
      <c r="C10" s="57"/>
      <c r="D10" s="88"/>
      <c r="E10" s="85"/>
      <c r="F10" s="81"/>
      <c r="G10" s="81"/>
      <c r="H10" s="88"/>
      <c r="I10" s="85"/>
      <c r="J10" s="57"/>
    </row>
    <row r="11" spans="2:11" ht="48" customHeight="1" thickBot="1">
      <c r="B11" s="57"/>
      <c r="C11" s="57"/>
      <c r="D11" s="89"/>
      <c r="E11" s="85"/>
      <c r="F11" s="81"/>
      <c r="G11" s="81"/>
      <c r="H11" s="89"/>
      <c r="I11" s="85"/>
      <c r="J11" s="57"/>
    </row>
    <row r="12" spans="2:11" ht="44.25" customHeight="1" thickBot="1">
      <c r="B12" s="57"/>
      <c r="C12" s="57"/>
      <c r="D12" s="89"/>
      <c r="E12" s="85"/>
      <c r="F12" s="81"/>
      <c r="G12" s="81"/>
      <c r="H12" s="89"/>
      <c r="I12" s="85"/>
      <c r="J12" s="57"/>
    </row>
    <row r="13" spans="2:11" ht="40.5" customHeight="1" thickBot="1">
      <c r="B13" s="57"/>
      <c r="C13" s="57"/>
      <c r="D13" s="89"/>
      <c r="E13" s="85"/>
      <c r="F13" s="81"/>
      <c r="G13" s="81"/>
      <c r="H13" s="89"/>
      <c r="I13" s="85"/>
      <c r="J13" s="57"/>
    </row>
    <row r="14" spans="2:11" ht="48" customHeight="1" thickBot="1">
      <c r="B14" s="57"/>
      <c r="C14" s="57"/>
      <c r="D14" s="90"/>
      <c r="E14" s="85"/>
      <c r="F14" s="81"/>
      <c r="G14" s="81"/>
      <c r="H14" s="90"/>
      <c r="I14" s="85"/>
      <c r="J14" s="57"/>
    </row>
    <row r="15" spans="2:11" ht="42.75" customHeight="1" thickBot="1">
      <c r="B15" s="57"/>
      <c r="C15" s="57"/>
      <c r="D15" s="87" t="s">
        <v>107</v>
      </c>
      <c r="E15" s="82"/>
      <c r="F15" s="81"/>
      <c r="G15" s="81"/>
      <c r="H15" s="87" t="s">
        <v>107</v>
      </c>
      <c r="I15" s="82"/>
      <c r="J15" s="57"/>
    </row>
    <row r="16" spans="2:11">
      <c r="B16" s="57"/>
      <c r="C16" s="57"/>
      <c r="D16" s="57"/>
      <c r="E16" s="57"/>
      <c r="F16" s="57"/>
      <c r="G16" s="57"/>
      <c r="H16" s="57"/>
      <c r="I16" s="57"/>
      <c r="J16" s="57"/>
    </row>
    <row r="17" spans="4:8" ht="15.75" thickBot="1"/>
    <row r="18" spans="4:8" ht="23.25" customHeight="1" thickBot="1">
      <c r="D18" s="91" t="s">
        <v>239</v>
      </c>
      <c r="H18" s="91" t="s">
        <v>239</v>
      </c>
    </row>
    <row r="19" spans="4:8" ht="15.75" thickBot="1"/>
    <row r="20" spans="4:8" ht="33" customHeight="1" thickBot="1">
      <c r="D20" s="92"/>
      <c r="H20" s="92"/>
    </row>
  </sheetData>
  <pageMargins left="0" right="0.70866141732283472" top="0.74803149606299213" bottom="0.74803149606299213" header="0.31496062992125984" footer="0.31496062992125984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C4:O23"/>
  <sheetViews>
    <sheetView workbookViewId="0">
      <selection activeCell="R14" sqref="R14"/>
    </sheetView>
  </sheetViews>
  <sheetFormatPr defaultRowHeight="15"/>
  <cols>
    <col min="2" max="2" width="0.140625" customWidth="1"/>
    <col min="3" max="3" width="9.140625" hidden="1" customWidth="1"/>
    <col min="4" max="4" width="37.28515625" customWidth="1"/>
    <col min="5" max="5" width="11.7109375" customWidth="1"/>
    <col min="6" max="6" width="11.5703125" customWidth="1"/>
    <col min="7" max="7" width="11.7109375" customWidth="1"/>
    <col min="8" max="8" width="14.5703125" customWidth="1"/>
    <col min="9" max="9" width="11.85546875" customWidth="1"/>
    <col min="10" max="10" width="11.7109375" customWidth="1"/>
    <col min="11" max="11" width="14.7109375" customWidth="1"/>
    <col min="12" max="14" width="11.7109375" customWidth="1"/>
    <col min="15" max="15" width="18.5703125" customWidth="1"/>
  </cols>
  <sheetData>
    <row r="4" spans="4:15" ht="15.75" thickBot="1"/>
    <row r="5" spans="4:15" ht="31.5" thickTop="1" thickBot="1">
      <c r="D5" s="68" t="s">
        <v>241</v>
      </c>
      <c r="E5" s="69"/>
      <c r="F5" s="69"/>
      <c r="G5" s="69"/>
      <c r="H5" s="69"/>
      <c r="I5" s="69"/>
      <c r="J5" s="70"/>
      <c r="K5" s="71"/>
    </row>
    <row r="6" spans="4:15" ht="16.5" thickTop="1" thickBot="1"/>
    <row r="7" spans="4:15" ht="23.25" thickBot="1">
      <c r="D7" s="56" t="s">
        <v>232</v>
      </c>
    </row>
    <row r="8" spans="4:15" ht="25.5" customHeight="1" thickBot="1">
      <c r="D8" s="104"/>
      <c r="E8" s="103"/>
      <c r="F8" s="103"/>
      <c r="G8" s="103"/>
      <c r="H8" s="57"/>
      <c r="I8" s="103"/>
      <c r="J8" s="103"/>
      <c r="K8" s="57"/>
      <c r="L8" s="103"/>
      <c r="M8" s="103"/>
      <c r="N8" s="103"/>
    </row>
    <row r="9" spans="4:15" ht="24.75" customHeight="1" thickBot="1">
      <c r="D9" s="106"/>
      <c r="E9" s="107"/>
      <c r="F9" s="107"/>
      <c r="G9" s="107"/>
      <c r="I9" s="107"/>
      <c r="J9" s="107"/>
      <c r="L9" s="107"/>
      <c r="M9" s="107"/>
      <c r="N9" s="107"/>
    </row>
    <row r="10" spans="4:15" ht="25.5" customHeight="1" thickTop="1" thickBot="1">
      <c r="D10" s="105" t="s">
        <v>235</v>
      </c>
      <c r="E10" s="102" t="s">
        <v>99</v>
      </c>
      <c r="F10" s="102" t="s">
        <v>100</v>
      </c>
      <c r="G10" s="102" t="s">
        <v>101</v>
      </c>
      <c r="H10" s="79" t="s">
        <v>236</v>
      </c>
      <c r="I10" s="102" t="s">
        <v>102</v>
      </c>
      <c r="J10" s="102" t="s">
        <v>103</v>
      </c>
      <c r="K10" s="79" t="s">
        <v>236</v>
      </c>
      <c r="L10" s="102" t="s">
        <v>104</v>
      </c>
      <c r="M10" s="102" t="s">
        <v>105</v>
      </c>
      <c r="N10" s="102" t="s">
        <v>106</v>
      </c>
      <c r="O10" s="80" t="s">
        <v>238</v>
      </c>
    </row>
    <row r="11" spans="4:15" ht="10.5" customHeight="1" thickTop="1" thickBot="1">
      <c r="E11" s="41"/>
      <c r="F11" s="41"/>
      <c r="G11" s="41"/>
      <c r="H11" s="57"/>
      <c r="I11" s="41"/>
      <c r="J11" s="41"/>
      <c r="K11" s="57"/>
      <c r="L11" s="41"/>
      <c r="M11" s="41"/>
      <c r="N11" s="41"/>
      <c r="O11" s="63"/>
    </row>
    <row r="12" spans="4:15" ht="30" customHeight="1" thickTop="1" thickBot="1">
      <c r="D12" s="106"/>
      <c r="E12" s="53"/>
      <c r="F12" s="53"/>
      <c r="G12" s="62"/>
      <c r="H12" s="96"/>
      <c r="I12" s="64"/>
      <c r="J12" s="53"/>
      <c r="K12" s="96"/>
      <c r="L12" s="53"/>
      <c r="M12" s="53"/>
      <c r="N12" s="53"/>
      <c r="O12" s="96"/>
    </row>
    <row r="13" spans="4:15" ht="30" customHeight="1" thickTop="1" thickBot="1">
      <c r="D13" s="106"/>
      <c r="E13" s="53"/>
      <c r="F13" s="53"/>
      <c r="G13" s="62"/>
      <c r="H13" s="96"/>
      <c r="I13" s="64"/>
      <c r="J13" s="53"/>
      <c r="K13" s="96"/>
      <c r="L13" s="53"/>
      <c r="M13" s="53"/>
      <c r="N13" s="53"/>
      <c r="O13" s="96"/>
    </row>
    <row r="14" spans="4:15" ht="30" customHeight="1" thickTop="1" thickBot="1">
      <c r="D14" s="106"/>
      <c r="E14" s="53"/>
      <c r="F14" s="53"/>
      <c r="G14" s="62"/>
      <c r="H14" s="96"/>
      <c r="I14" s="64"/>
      <c r="J14" s="53"/>
      <c r="K14" s="96"/>
      <c r="L14" s="53"/>
      <c r="M14" s="53"/>
      <c r="N14" s="53"/>
      <c r="O14" s="96"/>
    </row>
    <row r="15" spans="4:15" ht="30" customHeight="1" thickTop="1" thickBot="1">
      <c r="D15" s="106"/>
      <c r="E15" s="53"/>
      <c r="F15" s="53"/>
      <c r="G15" s="62"/>
      <c r="H15" s="96"/>
      <c r="I15" s="64"/>
      <c r="J15" s="53"/>
      <c r="K15" s="96"/>
      <c r="L15" s="53"/>
      <c r="M15" s="53"/>
      <c r="N15" s="53"/>
      <c r="O15" s="96"/>
    </row>
    <row r="16" spans="4:15" ht="30" customHeight="1" thickTop="1" thickBot="1">
      <c r="D16" s="106"/>
      <c r="E16" s="53"/>
      <c r="F16" s="53"/>
      <c r="G16" s="62"/>
      <c r="H16" s="96"/>
      <c r="I16" s="64"/>
      <c r="J16" s="53"/>
      <c r="K16" s="96"/>
      <c r="L16" s="53"/>
      <c r="M16" s="53"/>
      <c r="N16" s="53"/>
      <c r="O16" s="96"/>
    </row>
    <row r="17" spans="4:15" ht="30" customHeight="1" thickTop="1" thickBot="1">
      <c r="D17" s="108"/>
      <c r="E17" s="53"/>
      <c r="F17" s="53"/>
      <c r="G17" s="62"/>
      <c r="H17" s="96"/>
      <c r="I17" s="64"/>
      <c r="J17" s="53"/>
      <c r="K17" s="96"/>
      <c r="L17" s="53"/>
      <c r="M17" s="53"/>
      <c r="N17" s="53"/>
      <c r="O17" s="96"/>
    </row>
    <row r="18" spans="4:15" ht="30" customHeight="1" thickTop="1" thickBot="1">
      <c r="D18" s="108"/>
      <c r="E18" s="54"/>
      <c r="F18" s="54"/>
      <c r="G18" s="65"/>
      <c r="H18" s="97"/>
      <c r="I18" s="66"/>
      <c r="J18" s="54"/>
      <c r="K18" s="97"/>
      <c r="L18" s="54"/>
      <c r="M18" s="54"/>
      <c r="N18" s="54"/>
      <c r="O18" s="97"/>
    </row>
    <row r="19" spans="4:15" ht="30" customHeight="1" thickTop="1" thickBot="1">
      <c r="D19" s="78" t="s">
        <v>237</v>
      </c>
      <c r="E19" s="96"/>
      <c r="F19" s="96"/>
      <c r="G19" s="98"/>
      <c r="H19" s="96"/>
      <c r="I19" s="99"/>
      <c r="J19" s="96"/>
      <c r="K19" s="96"/>
      <c r="L19" s="96"/>
      <c r="M19" s="96"/>
      <c r="N19" s="96"/>
      <c r="O19" s="96"/>
    </row>
    <row r="20" spans="4:15" ht="15.75" thickTop="1"/>
    <row r="21" spans="4:15" ht="15.75" thickBot="1"/>
    <row r="22" spans="4:15" ht="33" customHeight="1" thickTop="1" thickBot="1">
      <c r="D22" s="67" t="s">
        <v>240</v>
      </c>
      <c r="E22" s="98"/>
      <c r="F22" s="100"/>
      <c r="G22" s="99"/>
      <c r="I22" s="98"/>
      <c r="J22" s="99"/>
      <c r="L22" s="98"/>
      <c r="M22" s="100"/>
      <c r="N22" s="99"/>
    </row>
    <row r="23" spans="4:15" ht="15.75" thickTop="1"/>
  </sheetData>
  <pageMargins left="0" right="0" top="0.74803149606299213" bottom="0.74803149606299213" header="0.31496062992125984" footer="0.31496062992125984"/>
  <pageSetup paperSize="9" scale="75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66CC"/>
  </sheetPr>
  <dimension ref="C4:O23"/>
  <sheetViews>
    <sheetView workbookViewId="0">
      <selection activeCell="L14" sqref="L14"/>
    </sheetView>
  </sheetViews>
  <sheetFormatPr defaultRowHeight="15"/>
  <cols>
    <col min="2" max="2" width="0.140625" customWidth="1"/>
    <col min="3" max="3" width="9.140625" hidden="1" customWidth="1"/>
    <col min="4" max="4" width="37.28515625" customWidth="1"/>
    <col min="5" max="5" width="11.7109375" customWidth="1"/>
    <col min="6" max="6" width="11.5703125" customWidth="1"/>
    <col min="7" max="7" width="11.7109375" customWidth="1"/>
    <col min="8" max="8" width="14.5703125" customWidth="1"/>
    <col min="9" max="9" width="11.85546875" customWidth="1"/>
    <col min="10" max="10" width="11.7109375" customWidth="1"/>
    <col min="11" max="11" width="14.7109375" customWidth="1"/>
    <col min="12" max="14" width="11.7109375" customWidth="1"/>
    <col min="15" max="15" width="18.5703125" customWidth="1"/>
  </cols>
  <sheetData>
    <row r="4" spans="4:15" ht="15.75" thickBot="1"/>
    <row r="5" spans="4:15" ht="31.5" thickTop="1" thickBot="1">
      <c r="D5" s="74" t="s">
        <v>241</v>
      </c>
      <c r="E5" s="75"/>
      <c r="F5" s="75"/>
      <c r="G5" s="75"/>
      <c r="H5" s="75"/>
      <c r="I5" s="75"/>
      <c r="J5" s="76"/>
      <c r="K5" s="77"/>
    </row>
    <row r="6" spans="4:15" ht="16.5" thickTop="1" thickBot="1"/>
    <row r="7" spans="4:15" ht="23.25" thickBot="1">
      <c r="D7" s="56" t="s">
        <v>232</v>
      </c>
    </row>
    <row r="8" spans="4:15" ht="25.5" customHeight="1" thickBot="1">
      <c r="D8" s="57"/>
      <c r="E8" s="57"/>
    </row>
    <row r="9" spans="4:15" ht="26.25" customHeight="1" thickBot="1">
      <c r="D9" s="110"/>
      <c r="E9" s="109"/>
      <c r="F9" s="109"/>
      <c r="G9" s="109"/>
      <c r="I9" s="109"/>
      <c r="J9" s="109"/>
      <c r="L9" s="109"/>
      <c r="M9" s="109"/>
      <c r="N9" s="109"/>
    </row>
    <row r="10" spans="4:15" ht="25.5" customHeight="1" thickTop="1" thickBot="1">
      <c r="D10" s="73" t="s">
        <v>235</v>
      </c>
      <c r="E10" s="79" t="s">
        <v>99</v>
      </c>
      <c r="F10" s="79" t="s">
        <v>100</v>
      </c>
      <c r="G10" s="79" t="s">
        <v>101</v>
      </c>
      <c r="H10" s="79" t="s">
        <v>236</v>
      </c>
      <c r="I10" s="79" t="s">
        <v>102</v>
      </c>
      <c r="J10" s="79" t="s">
        <v>103</v>
      </c>
      <c r="K10" s="79" t="s">
        <v>236</v>
      </c>
      <c r="L10" s="79" t="s">
        <v>104</v>
      </c>
      <c r="M10" s="79" t="s">
        <v>105</v>
      </c>
      <c r="N10" s="79" t="s">
        <v>106</v>
      </c>
      <c r="O10" s="80" t="s">
        <v>238</v>
      </c>
    </row>
    <row r="11" spans="4:15" ht="10.5" customHeight="1" thickTop="1" thickBot="1">
      <c r="E11" s="41"/>
      <c r="F11" s="41"/>
      <c r="G11" s="41"/>
      <c r="H11" s="57"/>
      <c r="I11" s="41"/>
      <c r="J11" s="41"/>
      <c r="K11" s="57"/>
      <c r="L11" s="41"/>
      <c r="M11" s="41"/>
      <c r="N11" s="41"/>
      <c r="O11" s="63"/>
    </row>
    <row r="12" spans="4:15" ht="30" customHeight="1" thickTop="1" thickBot="1">
      <c r="D12" s="110"/>
      <c r="E12" s="53"/>
      <c r="F12" s="53"/>
      <c r="G12" s="62"/>
      <c r="H12" s="58"/>
      <c r="I12" s="64"/>
      <c r="J12" s="53"/>
      <c r="K12" s="58"/>
      <c r="L12" s="53"/>
      <c r="M12" s="53"/>
      <c r="N12" s="53"/>
      <c r="O12" s="58"/>
    </row>
    <row r="13" spans="4:15" ht="30" customHeight="1" thickTop="1" thickBot="1">
      <c r="D13" s="110"/>
      <c r="E13" s="53"/>
      <c r="F13" s="53"/>
      <c r="G13" s="62"/>
      <c r="H13" s="58"/>
      <c r="I13" s="64"/>
      <c r="J13" s="53"/>
      <c r="K13" s="58"/>
      <c r="L13" s="53"/>
      <c r="M13" s="53"/>
      <c r="N13" s="53"/>
      <c r="O13" s="58"/>
    </row>
    <row r="14" spans="4:15" ht="30" customHeight="1" thickTop="1" thickBot="1">
      <c r="D14" s="110"/>
      <c r="E14" s="53"/>
      <c r="F14" s="53"/>
      <c r="G14" s="62"/>
      <c r="H14" s="58"/>
      <c r="I14" s="64"/>
      <c r="J14" s="53"/>
      <c r="K14" s="58"/>
      <c r="L14" s="53"/>
      <c r="M14" s="53"/>
      <c r="N14" s="53"/>
      <c r="O14" s="58"/>
    </row>
    <row r="15" spans="4:15" ht="30" customHeight="1" thickTop="1" thickBot="1">
      <c r="D15" s="110"/>
      <c r="E15" s="53"/>
      <c r="F15" s="53"/>
      <c r="G15" s="62"/>
      <c r="H15" s="58"/>
      <c r="I15" s="64"/>
      <c r="J15" s="53"/>
      <c r="K15" s="58"/>
      <c r="L15" s="53"/>
      <c r="M15" s="53"/>
      <c r="N15" s="53"/>
      <c r="O15" s="58"/>
    </row>
    <row r="16" spans="4:15" ht="30" customHeight="1" thickTop="1" thickBot="1">
      <c r="D16" s="110"/>
      <c r="E16" s="53"/>
      <c r="F16" s="53"/>
      <c r="G16" s="62"/>
      <c r="H16" s="58"/>
      <c r="I16" s="64"/>
      <c r="J16" s="53"/>
      <c r="K16" s="58"/>
      <c r="L16" s="53"/>
      <c r="M16" s="53"/>
      <c r="N16" s="53"/>
      <c r="O16" s="58"/>
    </row>
    <row r="17" spans="4:15" ht="30" customHeight="1" thickTop="1" thickBot="1">
      <c r="D17" s="110"/>
      <c r="E17" s="53"/>
      <c r="F17" s="53"/>
      <c r="G17" s="62"/>
      <c r="H17" s="58"/>
      <c r="I17" s="64"/>
      <c r="J17" s="53"/>
      <c r="K17" s="58"/>
      <c r="L17" s="53"/>
      <c r="M17" s="53"/>
      <c r="N17" s="53"/>
      <c r="O17" s="58"/>
    </row>
    <row r="18" spans="4:15" ht="30" customHeight="1" thickTop="1" thickBot="1">
      <c r="D18" s="110"/>
      <c r="E18" s="54"/>
      <c r="F18" s="54"/>
      <c r="G18" s="65"/>
      <c r="H18" s="59"/>
      <c r="I18" s="66"/>
      <c r="J18" s="54"/>
      <c r="K18" s="59"/>
      <c r="L18" s="54"/>
      <c r="M18" s="54"/>
      <c r="N18" s="54"/>
      <c r="O18" s="59"/>
    </row>
    <row r="19" spans="4:15" ht="30" customHeight="1" thickTop="1" thickBot="1">
      <c r="D19" s="78" t="s">
        <v>237</v>
      </c>
      <c r="E19" s="58"/>
      <c r="F19" s="58"/>
      <c r="G19" s="72"/>
      <c r="H19" s="58"/>
      <c r="I19" s="60"/>
      <c r="J19" s="58"/>
      <c r="K19" s="58"/>
      <c r="L19" s="58"/>
      <c r="M19" s="58"/>
      <c r="N19" s="58"/>
      <c r="O19" s="58"/>
    </row>
    <row r="20" spans="4:15" ht="15.75" thickTop="1"/>
    <row r="21" spans="4:15" ht="15.75" thickBot="1"/>
    <row r="22" spans="4:15" ht="33" customHeight="1" thickTop="1" thickBot="1">
      <c r="D22" s="67" t="s">
        <v>240</v>
      </c>
      <c r="E22" s="72"/>
      <c r="F22" s="61"/>
      <c r="G22" s="60"/>
      <c r="I22" s="72"/>
      <c r="J22" s="60"/>
      <c r="L22" s="72"/>
      <c r="M22" s="61"/>
      <c r="N22" s="60"/>
    </row>
    <row r="23" spans="4:15" ht="15.75" thickTop="1"/>
  </sheetData>
  <pageMargins left="0" right="0" top="0.74803149606299213" bottom="0.74803149606299213" header="0.31496062992125984" footer="0.31496062992125984"/>
  <pageSetup paperSize="9" scale="75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FF"/>
  </sheetPr>
  <dimension ref="B2:S123"/>
  <sheetViews>
    <sheetView tabSelected="1" workbookViewId="0">
      <selection activeCell="R114" sqref="R114"/>
    </sheetView>
  </sheetViews>
  <sheetFormatPr defaultRowHeight="15"/>
  <cols>
    <col min="3" max="3" width="25.7109375" customWidth="1"/>
    <col min="12" max="12" width="9" customWidth="1"/>
    <col min="13" max="13" width="9.140625" hidden="1" customWidth="1"/>
    <col min="15" max="15" width="4.7109375" customWidth="1"/>
    <col min="16" max="16" width="0.140625" hidden="1" customWidth="1"/>
    <col min="18" max="18" width="16.7109375" customWidth="1"/>
  </cols>
  <sheetData>
    <row r="2" spans="2:19" ht="23.25">
      <c r="C2" s="138" t="s">
        <v>284</v>
      </c>
      <c r="D2" s="139"/>
      <c r="E2" s="139"/>
      <c r="F2" s="139"/>
      <c r="G2" s="139"/>
      <c r="H2" s="139"/>
      <c r="I2" s="139"/>
      <c r="J2" s="140"/>
      <c r="K2" s="140"/>
      <c r="L2" s="140"/>
      <c r="M2" s="140"/>
      <c r="N2" s="141"/>
    </row>
    <row r="3" spans="2:19">
      <c r="R3" s="12" t="s">
        <v>286</v>
      </c>
    </row>
    <row r="5" spans="2:19">
      <c r="B5" s="126" t="s">
        <v>275</v>
      </c>
      <c r="C5" s="170" t="s">
        <v>54</v>
      </c>
      <c r="D5" s="126" t="s">
        <v>250</v>
      </c>
      <c r="E5" s="126" t="s">
        <v>251</v>
      </c>
      <c r="F5" s="126" t="s">
        <v>252</v>
      </c>
      <c r="G5" s="126" t="s">
        <v>253</v>
      </c>
      <c r="H5" s="126" t="s">
        <v>254</v>
      </c>
      <c r="I5" s="126" t="s">
        <v>255</v>
      </c>
      <c r="J5" s="126" t="s">
        <v>256</v>
      </c>
      <c r="K5" s="126" t="s">
        <v>257</v>
      </c>
      <c r="L5" s="126" t="s">
        <v>258</v>
      </c>
      <c r="M5" s="126"/>
      <c r="N5" s="126" t="s">
        <v>268</v>
      </c>
      <c r="Q5" s="1" t="s">
        <v>285</v>
      </c>
      <c r="R5" s="1" t="s">
        <v>266</v>
      </c>
      <c r="S5" s="23" t="s">
        <v>107</v>
      </c>
    </row>
    <row r="6" spans="2:19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27"/>
      <c r="Q6" s="1"/>
      <c r="R6" s="1"/>
      <c r="S6" s="23"/>
    </row>
    <row r="7" spans="2:19">
      <c r="C7" s="1" t="s">
        <v>199</v>
      </c>
      <c r="D7" s="1">
        <v>158</v>
      </c>
      <c r="E7" s="1">
        <v>202</v>
      </c>
      <c r="F7" s="1">
        <v>176</v>
      </c>
      <c r="G7" s="1">
        <v>214</v>
      </c>
      <c r="H7" s="1">
        <v>226</v>
      </c>
      <c r="I7" s="1">
        <v>290</v>
      </c>
      <c r="J7" s="1">
        <v>175</v>
      </c>
      <c r="K7" s="1">
        <v>244</v>
      </c>
      <c r="L7" s="1">
        <f>SUM(D7:K7)</f>
        <v>1685</v>
      </c>
      <c r="M7" s="1"/>
      <c r="N7" s="127">
        <f t="shared" ref="N7:N9" si="0">L7/8</f>
        <v>210.625</v>
      </c>
      <c r="Q7" s="126">
        <v>1</v>
      </c>
      <c r="R7" s="171" t="s">
        <v>54</v>
      </c>
      <c r="S7" s="172">
        <v>7038</v>
      </c>
    </row>
    <row r="8" spans="2:19">
      <c r="C8" s="1" t="s">
        <v>200</v>
      </c>
      <c r="D8" s="1">
        <v>226</v>
      </c>
      <c r="E8" s="1">
        <v>191</v>
      </c>
      <c r="F8" s="1">
        <v>193</v>
      </c>
      <c r="G8" s="1">
        <v>178</v>
      </c>
      <c r="H8" s="1">
        <v>175</v>
      </c>
      <c r="I8" s="1">
        <v>198</v>
      </c>
      <c r="J8" s="1">
        <v>158</v>
      </c>
      <c r="K8" s="1">
        <v>197</v>
      </c>
      <c r="L8" s="1">
        <f t="shared" ref="L8:L13" si="1">SUM(D8:K8)</f>
        <v>1516</v>
      </c>
      <c r="M8" s="1"/>
      <c r="N8" s="127">
        <f t="shared" si="0"/>
        <v>189.5</v>
      </c>
      <c r="Q8" s="126">
        <v>2</v>
      </c>
      <c r="R8" s="171" t="s">
        <v>57</v>
      </c>
      <c r="S8" s="172">
        <v>6925</v>
      </c>
    </row>
    <row r="9" spans="2:19">
      <c r="C9" s="1" t="s">
        <v>201</v>
      </c>
      <c r="D9" s="1">
        <v>120</v>
      </c>
      <c r="E9" s="1">
        <v>165</v>
      </c>
      <c r="F9" s="1">
        <v>170</v>
      </c>
      <c r="G9" s="1">
        <v>154</v>
      </c>
      <c r="H9" s="1">
        <v>162</v>
      </c>
      <c r="I9" s="1">
        <v>193</v>
      </c>
      <c r="J9" s="1">
        <v>165</v>
      </c>
      <c r="K9" s="1">
        <v>182</v>
      </c>
      <c r="L9" s="1">
        <f t="shared" si="1"/>
        <v>1311</v>
      </c>
      <c r="M9" s="1"/>
      <c r="N9" s="127">
        <f t="shared" si="0"/>
        <v>163.875</v>
      </c>
      <c r="Q9" s="126">
        <v>3</v>
      </c>
      <c r="R9" s="171" t="s">
        <v>53</v>
      </c>
      <c r="S9" s="172">
        <v>6625</v>
      </c>
    </row>
    <row r="10" spans="2:19">
      <c r="C10" s="1" t="s">
        <v>202</v>
      </c>
      <c r="D10" s="1">
        <v>170</v>
      </c>
      <c r="E10" s="1">
        <v>161</v>
      </c>
      <c r="F10" s="1">
        <v>165</v>
      </c>
      <c r="G10" s="1">
        <v>146</v>
      </c>
      <c r="H10" s="1"/>
      <c r="I10" s="1">
        <v>177</v>
      </c>
      <c r="J10" s="1">
        <v>178</v>
      </c>
      <c r="K10" s="1">
        <v>132</v>
      </c>
      <c r="L10" s="1">
        <f t="shared" si="1"/>
        <v>1129</v>
      </c>
      <c r="M10" s="1"/>
      <c r="N10" s="127">
        <f>L10/7</f>
        <v>161.28571428571428</v>
      </c>
      <c r="Q10" s="126">
        <v>4</v>
      </c>
      <c r="R10" s="171" t="s">
        <v>51</v>
      </c>
      <c r="S10" s="172">
        <v>6521</v>
      </c>
    </row>
    <row r="11" spans="2:19">
      <c r="C11" s="1" t="s">
        <v>203</v>
      </c>
      <c r="D11" s="1">
        <v>156</v>
      </c>
      <c r="E11" s="1">
        <v>162</v>
      </c>
      <c r="F11" s="1"/>
      <c r="G11" s="1">
        <v>160</v>
      </c>
      <c r="H11" s="1">
        <v>203</v>
      </c>
      <c r="I11" s="1">
        <v>183</v>
      </c>
      <c r="J11" s="1">
        <v>160</v>
      </c>
      <c r="K11" s="1">
        <v>132</v>
      </c>
      <c r="L11" s="1">
        <f t="shared" si="1"/>
        <v>1156</v>
      </c>
      <c r="M11" s="1"/>
      <c r="N11" s="127">
        <f>L11/7</f>
        <v>165.14285714285714</v>
      </c>
      <c r="Q11" s="126">
        <v>5</v>
      </c>
      <c r="R11" s="171" t="s">
        <v>55</v>
      </c>
      <c r="S11" s="172">
        <v>6419</v>
      </c>
    </row>
    <row r="12" spans="2:19">
      <c r="C12" s="1" t="s">
        <v>204</v>
      </c>
      <c r="D12" s="1"/>
      <c r="E12" s="1"/>
      <c r="F12" s="1">
        <v>138</v>
      </c>
      <c r="G12" s="1"/>
      <c r="H12" s="1">
        <v>103</v>
      </c>
      <c r="I12" s="1"/>
      <c r="J12" s="1"/>
      <c r="K12" s="1"/>
      <c r="L12" s="1">
        <f t="shared" si="1"/>
        <v>241</v>
      </c>
      <c r="M12" s="1"/>
      <c r="N12" s="132"/>
      <c r="Q12" s="126">
        <v>6</v>
      </c>
      <c r="R12" s="171" t="s">
        <v>52</v>
      </c>
      <c r="S12" s="172">
        <v>6139</v>
      </c>
    </row>
    <row r="13" spans="2:19">
      <c r="C13" s="126" t="s">
        <v>107</v>
      </c>
      <c r="D13" s="126">
        <f t="shared" ref="D13:K13" si="2">SUM(D7:D12)</f>
        <v>830</v>
      </c>
      <c r="E13" s="126">
        <f t="shared" si="2"/>
        <v>881</v>
      </c>
      <c r="F13" s="126">
        <f t="shared" si="2"/>
        <v>842</v>
      </c>
      <c r="G13" s="126">
        <f t="shared" si="2"/>
        <v>852</v>
      </c>
      <c r="H13" s="126">
        <f t="shared" si="2"/>
        <v>869</v>
      </c>
      <c r="I13" s="126">
        <f t="shared" si="2"/>
        <v>1041</v>
      </c>
      <c r="J13" s="126">
        <f t="shared" si="2"/>
        <v>836</v>
      </c>
      <c r="K13" s="126">
        <f t="shared" si="2"/>
        <v>887</v>
      </c>
      <c r="L13" s="170">
        <f t="shared" si="1"/>
        <v>7038</v>
      </c>
      <c r="M13" s="126"/>
      <c r="N13" s="129"/>
      <c r="Q13" s="126">
        <v>7</v>
      </c>
      <c r="R13" s="171" t="s">
        <v>58</v>
      </c>
      <c r="S13" s="172">
        <v>5883</v>
      </c>
    </row>
    <row r="14" spans="2:19">
      <c r="Q14" s="126">
        <v>8</v>
      </c>
      <c r="R14" s="171" t="s">
        <v>44</v>
      </c>
      <c r="S14" s="172">
        <v>5797</v>
      </c>
    </row>
    <row r="15" spans="2:19">
      <c r="Q15" s="1">
        <v>9</v>
      </c>
      <c r="R15" s="170" t="s">
        <v>71</v>
      </c>
      <c r="S15" s="172">
        <v>5596</v>
      </c>
    </row>
    <row r="16" spans="2:19">
      <c r="B16" s="126" t="s">
        <v>276</v>
      </c>
      <c r="C16" s="170" t="s">
        <v>57</v>
      </c>
      <c r="D16" s="126" t="s">
        <v>250</v>
      </c>
      <c r="E16" s="126" t="s">
        <v>251</v>
      </c>
      <c r="F16" s="126" t="s">
        <v>252</v>
      </c>
      <c r="G16" s="126" t="s">
        <v>253</v>
      </c>
      <c r="H16" s="126" t="s">
        <v>254</v>
      </c>
      <c r="I16" s="126" t="s">
        <v>255</v>
      </c>
      <c r="J16" s="126" t="s">
        <v>256</v>
      </c>
      <c r="K16" s="126" t="s">
        <v>257</v>
      </c>
      <c r="L16" s="126" t="s">
        <v>258</v>
      </c>
      <c r="M16" s="126"/>
      <c r="N16" s="126" t="s">
        <v>268</v>
      </c>
      <c r="Q16" s="1">
        <v>10</v>
      </c>
      <c r="R16" s="170" t="s">
        <v>1</v>
      </c>
      <c r="S16" s="172">
        <v>5342</v>
      </c>
    </row>
    <row r="17" spans="2:19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31"/>
      <c r="Q17" s="1">
        <v>11</v>
      </c>
      <c r="R17" s="170" t="s">
        <v>9</v>
      </c>
      <c r="S17" s="172">
        <v>5092</v>
      </c>
    </row>
    <row r="18" spans="2:19">
      <c r="C18" s="1" t="s">
        <v>166</v>
      </c>
      <c r="D18" s="1">
        <v>139</v>
      </c>
      <c r="E18" s="1">
        <v>192</v>
      </c>
      <c r="F18" s="1">
        <v>181</v>
      </c>
      <c r="G18" s="1">
        <v>215</v>
      </c>
      <c r="H18" s="1">
        <v>145</v>
      </c>
      <c r="I18" s="1">
        <v>132</v>
      </c>
      <c r="J18" s="1">
        <v>182</v>
      </c>
      <c r="K18" s="1">
        <v>190</v>
      </c>
      <c r="L18" s="1">
        <f>SUM(D18:K18)</f>
        <v>1376</v>
      </c>
      <c r="M18" s="1"/>
      <c r="N18" s="131">
        <f t="shared" ref="N18" si="3">L18/8</f>
        <v>172</v>
      </c>
    </row>
    <row r="19" spans="2:19">
      <c r="C19" s="1" t="s">
        <v>167</v>
      </c>
      <c r="D19" s="1">
        <v>119</v>
      </c>
      <c r="E19" s="1"/>
      <c r="F19" s="1"/>
      <c r="G19" s="1"/>
      <c r="H19" s="1">
        <v>158</v>
      </c>
      <c r="I19" s="1">
        <v>180</v>
      </c>
      <c r="J19" s="1">
        <v>194</v>
      </c>
      <c r="K19" s="1">
        <v>179</v>
      </c>
      <c r="L19" s="1">
        <f t="shared" ref="L19:L24" si="4">SUM(D19:K19)</f>
        <v>830</v>
      </c>
      <c r="M19" s="1"/>
      <c r="N19" s="131">
        <f>L19/5</f>
        <v>166</v>
      </c>
    </row>
    <row r="20" spans="2:19">
      <c r="C20" s="1" t="s">
        <v>168</v>
      </c>
      <c r="D20" s="1"/>
      <c r="E20" s="1">
        <v>172</v>
      </c>
      <c r="F20" s="1">
        <v>149</v>
      </c>
      <c r="G20" s="1">
        <v>126</v>
      </c>
      <c r="H20" s="1"/>
      <c r="I20" s="1"/>
      <c r="J20" s="1"/>
      <c r="K20" s="1">
        <v>166</v>
      </c>
      <c r="L20" s="1">
        <f t="shared" si="4"/>
        <v>613</v>
      </c>
      <c r="M20" s="1"/>
      <c r="N20" s="131">
        <f>L20/4</f>
        <v>153.25</v>
      </c>
    </row>
    <row r="21" spans="2:19">
      <c r="C21" s="1" t="s">
        <v>169</v>
      </c>
      <c r="D21" s="1">
        <v>197</v>
      </c>
      <c r="E21" s="1">
        <v>188</v>
      </c>
      <c r="F21" s="1">
        <v>223</v>
      </c>
      <c r="G21" s="1">
        <v>257</v>
      </c>
      <c r="H21" s="1">
        <v>222</v>
      </c>
      <c r="I21" s="1">
        <v>182</v>
      </c>
      <c r="J21" s="1">
        <v>196</v>
      </c>
      <c r="K21" s="1">
        <v>195</v>
      </c>
      <c r="L21" s="1">
        <f t="shared" si="4"/>
        <v>1660</v>
      </c>
      <c r="M21" s="1"/>
      <c r="N21" s="131">
        <f t="shared" ref="N21:N22" si="5">L21/8</f>
        <v>207.5</v>
      </c>
    </row>
    <row r="22" spans="2:19">
      <c r="C22" s="1" t="s">
        <v>170</v>
      </c>
      <c r="D22" s="1">
        <v>123</v>
      </c>
      <c r="E22" s="1">
        <v>191</v>
      </c>
      <c r="F22" s="1">
        <v>180</v>
      </c>
      <c r="G22" s="1">
        <v>201</v>
      </c>
      <c r="H22" s="1">
        <v>143</v>
      </c>
      <c r="I22" s="1">
        <v>195</v>
      </c>
      <c r="J22" s="1">
        <v>160</v>
      </c>
      <c r="K22" s="1">
        <v>127</v>
      </c>
      <c r="L22" s="1">
        <f t="shared" si="4"/>
        <v>1320</v>
      </c>
      <c r="M22" s="1"/>
      <c r="N22" s="131">
        <f t="shared" si="5"/>
        <v>165</v>
      </c>
    </row>
    <row r="23" spans="2:19">
      <c r="C23" s="1" t="s">
        <v>171</v>
      </c>
      <c r="D23" s="1">
        <v>189</v>
      </c>
      <c r="E23" s="1">
        <v>138</v>
      </c>
      <c r="F23" s="1">
        <v>138</v>
      </c>
      <c r="G23" s="1">
        <v>166</v>
      </c>
      <c r="H23" s="1">
        <v>148</v>
      </c>
      <c r="I23" s="1">
        <v>204</v>
      </c>
      <c r="J23" s="1">
        <v>143</v>
      </c>
      <c r="K23" s="1"/>
      <c r="L23" s="1">
        <f t="shared" si="4"/>
        <v>1126</v>
      </c>
      <c r="M23" s="1"/>
      <c r="N23" s="131">
        <f>L23/7</f>
        <v>160.85714285714286</v>
      </c>
    </row>
    <row r="24" spans="2:19">
      <c r="C24" s="126" t="s">
        <v>107</v>
      </c>
      <c r="D24" s="126">
        <f t="shared" ref="D24:K24" si="6">SUM(D18:D23)</f>
        <v>767</v>
      </c>
      <c r="E24" s="126">
        <f t="shared" si="6"/>
        <v>881</v>
      </c>
      <c r="F24" s="126">
        <f t="shared" si="6"/>
        <v>871</v>
      </c>
      <c r="G24" s="126">
        <f t="shared" si="6"/>
        <v>965</v>
      </c>
      <c r="H24" s="126">
        <f t="shared" si="6"/>
        <v>816</v>
      </c>
      <c r="I24" s="126">
        <f t="shared" si="6"/>
        <v>893</v>
      </c>
      <c r="J24" s="126">
        <f t="shared" si="6"/>
        <v>875</v>
      </c>
      <c r="K24" s="126">
        <f t="shared" si="6"/>
        <v>857</v>
      </c>
      <c r="L24" s="170">
        <f t="shared" si="4"/>
        <v>6925</v>
      </c>
      <c r="M24" s="125"/>
      <c r="N24" s="133"/>
    </row>
    <row r="27" spans="2:19">
      <c r="B27" s="126" t="s">
        <v>277</v>
      </c>
      <c r="C27" s="170" t="s">
        <v>53</v>
      </c>
      <c r="D27" s="126" t="s">
        <v>250</v>
      </c>
      <c r="E27" s="126" t="s">
        <v>251</v>
      </c>
      <c r="F27" s="126" t="s">
        <v>252</v>
      </c>
      <c r="G27" s="126" t="s">
        <v>253</v>
      </c>
      <c r="H27" s="126" t="s">
        <v>254</v>
      </c>
      <c r="I27" s="126" t="s">
        <v>255</v>
      </c>
      <c r="J27" s="126" t="s">
        <v>256</v>
      </c>
      <c r="K27" s="126" t="s">
        <v>257</v>
      </c>
      <c r="L27" s="126" t="s">
        <v>258</v>
      </c>
      <c r="M27" s="12"/>
      <c r="N27" s="126" t="s">
        <v>268</v>
      </c>
    </row>
    <row r="28" spans="2:19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26"/>
    </row>
    <row r="29" spans="2:19">
      <c r="C29" s="1" t="s">
        <v>59</v>
      </c>
      <c r="D29" s="1">
        <v>215</v>
      </c>
      <c r="E29" s="1">
        <v>171</v>
      </c>
      <c r="F29" s="1">
        <v>190</v>
      </c>
      <c r="G29" s="1">
        <v>181</v>
      </c>
      <c r="H29" s="1">
        <v>180</v>
      </c>
      <c r="I29" s="1">
        <v>173</v>
      </c>
      <c r="J29" s="1">
        <v>191</v>
      </c>
      <c r="K29" s="1">
        <v>191</v>
      </c>
      <c r="L29" s="1">
        <f>SUM(D29:K29)</f>
        <v>1492</v>
      </c>
      <c r="M29" s="1"/>
      <c r="N29" s="127">
        <f>L29/8</f>
        <v>186.5</v>
      </c>
    </row>
    <row r="30" spans="2:19">
      <c r="C30" s="1" t="s">
        <v>122</v>
      </c>
      <c r="D30" s="1">
        <v>155</v>
      </c>
      <c r="E30" s="1">
        <v>170</v>
      </c>
      <c r="F30" s="1">
        <v>128</v>
      </c>
      <c r="G30" s="1">
        <v>156</v>
      </c>
      <c r="H30" s="1">
        <v>223</v>
      </c>
      <c r="I30" s="1">
        <v>161</v>
      </c>
      <c r="J30" s="1">
        <v>135</v>
      </c>
      <c r="K30" s="1">
        <v>203</v>
      </c>
      <c r="L30" s="1">
        <f t="shared" ref="L30:L36" si="7">SUM(D30:K30)</f>
        <v>1331</v>
      </c>
      <c r="M30" s="1"/>
      <c r="N30" s="127">
        <f t="shared" ref="N30" si="8">L30/8</f>
        <v>166.375</v>
      </c>
    </row>
    <row r="31" spans="2:19">
      <c r="C31" s="1" t="s">
        <v>60</v>
      </c>
      <c r="D31" s="1"/>
      <c r="E31" s="1"/>
      <c r="F31" s="1">
        <v>150</v>
      </c>
      <c r="G31" s="1">
        <v>193</v>
      </c>
      <c r="H31" s="1">
        <v>159</v>
      </c>
      <c r="I31" s="1"/>
      <c r="J31" s="1"/>
      <c r="K31" s="1">
        <v>179</v>
      </c>
      <c r="L31" s="1">
        <f t="shared" si="7"/>
        <v>681</v>
      </c>
      <c r="M31" s="1"/>
      <c r="N31" s="127">
        <f>L31/4</f>
        <v>170.25</v>
      </c>
    </row>
    <row r="32" spans="2:19">
      <c r="C32" s="1" t="s">
        <v>123</v>
      </c>
      <c r="D32" s="1">
        <v>130</v>
      </c>
      <c r="E32" s="1">
        <v>161</v>
      </c>
      <c r="F32" s="1">
        <v>153</v>
      </c>
      <c r="G32" s="1">
        <v>156</v>
      </c>
      <c r="H32" s="1"/>
      <c r="I32" s="1">
        <v>169</v>
      </c>
      <c r="J32" s="1">
        <v>192</v>
      </c>
      <c r="K32" s="1">
        <v>180</v>
      </c>
      <c r="L32" s="1">
        <f t="shared" si="7"/>
        <v>1141</v>
      </c>
      <c r="M32" s="1"/>
      <c r="N32" s="127">
        <f>L32/7</f>
        <v>163</v>
      </c>
    </row>
    <row r="33" spans="2:14">
      <c r="C33" s="1" t="s">
        <v>124</v>
      </c>
      <c r="D33" s="1">
        <v>140</v>
      </c>
      <c r="E33" s="1">
        <v>178</v>
      </c>
      <c r="F33" s="1">
        <v>143</v>
      </c>
      <c r="G33" s="1">
        <v>160</v>
      </c>
      <c r="H33" s="1">
        <v>201</v>
      </c>
      <c r="I33" s="1">
        <v>203</v>
      </c>
      <c r="J33" s="1">
        <v>127</v>
      </c>
      <c r="K33" s="1"/>
      <c r="L33" s="1">
        <f t="shared" si="7"/>
        <v>1152</v>
      </c>
      <c r="M33" s="1"/>
      <c r="N33" s="127">
        <f>L33/7</f>
        <v>164.57142857142858</v>
      </c>
    </row>
    <row r="34" spans="2:14">
      <c r="C34" s="1" t="s">
        <v>125</v>
      </c>
      <c r="D34" s="1"/>
      <c r="E34" s="1">
        <v>117</v>
      </c>
      <c r="F34" s="1"/>
      <c r="G34" s="1"/>
      <c r="H34" s="1"/>
      <c r="I34" s="1"/>
      <c r="J34" s="1"/>
      <c r="K34" s="1">
        <v>155</v>
      </c>
      <c r="L34" s="1">
        <f t="shared" si="7"/>
        <v>272</v>
      </c>
      <c r="M34" s="1"/>
      <c r="N34" s="127"/>
    </row>
    <row r="35" spans="2:14">
      <c r="C35" s="1" t="s">
        <v>126</v>
      </c>
      <c r="D35" s="1">
        <v>110</v>
      </c>
      <c r="E35" s="1"/>
      <c r="F35" s="1"/>
      <c r="G35" s="1"/>
      <c r="H35" s="1">
        <v>164</v>
      </c>
      <c r="I35" s="1">
        <v>167</v>
      </c>
      <c r="J35" s="1">
        <v>115</v>
      </c>
      <c r="K35" s="1"/>
      <c r="L35" s="1">
        <f t="shared" si="7"/>
        <v>556</v>
      </c>
      <c r="M35" s="1"/>
      <c r="N35" s="127">
        <f>L35/4</f>
        <v>139</v>
      </c>
    </row>
    <row r="36" spans="2:14">
      <c r="C36" s="126" t="s">
        <v>107</v>
      </c>
      <c r="D36" s="126">
        <f>SUM(D29:D35)</f>
        <v>750</v>
      </c>
      <c r="E36" s="126">
        <f t="shared" ref="E36:K36" si="9">SUM(E29:E35)</f>
        <v>797</v>
      </c>
      <c r="F36" s="126">
        <f t="shared" si="9"/>
        <v>764</v>
      </c>
      <c r="G36" s="126">
        <f t="shared" si="9"/>
        <v>846</v>
      </c>
      <c r="H36" s="126">
        <f t="shared" si="9"/>
        <v>927</v>
      </c>
      <c r="I36" s="126">
        <f t="shared" si="9"/>
        <v>873</v>
      </c>
      <c r="J36" s="126">
        <f t="shared" si="9"/>
        <v>760</v>
      </c>
      <c r="K36" s="126">
        <f t="shared" si="9"/>
        <v>908</v>
      </c>
      <c r="L36" s="170">
        <f t="shared" si="7"/>
        <v>6625</v>
      </c>
      <c r="M36" s="125"/>
      <c r="N36" s="129"/>
    </row>
    <row r="39" spans="2:14">
      <c r="B39" s="126" t="s">
        <v>278</v>
      </c>
      <c r="C39" s="170" t="s">
        <v>51</v>
      </c>
      <c r="D39" s="126" t="s">
        <v>250</v>
      </c>
      <c r="E39" s="126" t="s">
        <v>251</v>
      </c>
      <c r="F39" s="126" t="s">
        <v>252</v>
      </c>
      <c r="G39" s="126" t="s">
        <v>253</v>
      </c>
      <c r="H39" s="126" t="s">
        <v>254</v>
      </c>
      <c r="I39" s="126" t="s">
        <v>255</v>
      </c>
      <c r="J39" s="126" t="s">
        <v>256</v>
      </c>
      <c r="K39" s="126" t="s">
        <v>257</v>
      </c>
      <c r="L39" s="126" t="s">
        <v>258</v>
      </c>
      <c r="M39" s="126"/>
      <c r="N39" s="126" t="s">
        <v>268</v>
      </c>
    </row>
    <row r="40" spans="2:14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27"/>
    </row>
    <row r="41" spans="2:14">
      <c r="C41" s="1" t="s">
        <v>172</v>
      </c>
      <c r="D41" s="1">
        <v>188</v>
      </c>
      <c r="E41" s="1">
        <v>165</v>
      </c>
      <c r="F41" s="1">
        <v>180</v>
      </c>
      <c r="G41" s="1">
        <v>183</v>
      </c>
      <c r="H41" s="1">
        <v>181</v>
      </c>
      <c r="I41" s="1">
        <v>144</v>
      </c>
      <c r="J41" s="1">
        <v>177</v>
      </c>
      <c r="K41" s="1">
        <v>184</v>
      </c>
      <c r="L41" s="1">
        <f>SUM(D41:K41)</f>
        <v>1402</v>
      </c>
      <c r="M41" s="1"/>
      <c r="N41" s="127">
        <f t="shared" ref="N41" si="10">L41/8</f>
        <v>175.25</v>
      </c>
    </row>
    <row r="42" spans="2:14">
      <c r="C42" s="1" t="s">
        <v>173</v>
      </c>
      <c r="D42" s="1">
        <v>116</v>
      </c>
      <c r="E42" s="1"/>
      <c r="F42" s="1">
        <v>173</v>
      </c>
      <c r="G42" s="1">
        <v>161</v>
      </c>
      <c r="H42" s="1">
        <v>163</v>
      </c>
      <c r="I42" s="1">
        <v>152</v>
      </c>
      <c r="J42" s="1">
        <v>190</v>
      </c>
      <c r="K42" s="1">
        <v>163</v>
      </c>
      <c r="L42" s="1">
        <f t="shared" ref="L42:L47" si="11">SUM(D42:K42)</f>
        <v>1118</v>
      </c>
      <c r="M42" s="1"/>
      <c r="N42" s="127">
        <f>L42/7</f>
        <v>159.71428571428572</v>
      </c>
    </row>
    <row r="43" spans="2:14">
      <c r="C43" s="1" t="s">
        <v>174</v>
      </c>
      <c r="D43" s="1">
        <v>153</v>
      </c>
      <c r="E43" s="1">
        <v>154</v>
      </c>
      <c r="F43" s="1">
        <v>168</v>
      </c>
      <c r="G43" s="1">
        <v>154</v>
      </c>
      <c r="H43" s="1">
        <v>125</v>
      </c>
      <c r="I43" s="1"/>
      <c r="J43" s="1">
        <v>128</v>
      </c>
      <c r="K43" s="1"/>
      <c r="L43" s="1">
        <f t="shared" si="11"/>
        <v>882</v>
      </c>
      <c r="M43" s="1"/>
      <c r="N43" s="127">
        <f>L43/6</f>
        <v>147</v>
      </c>
    </row>
    <row r="44" spans="2:14">
      <c r="C44" s="1" t="s">
        <v>175</v>
      </c>
      <c r="D44" s="1"/>
      <c r="E44" s="1">
        <v>119</v>
      </c>
      <c r="F44" s="1"/>
      <c r="G44" s="1"/>
      <c r="H44" s="1">
        <v>146</v>
      </c>
      <c r="I44" s="1">
        <v>145</v>
      </c>
      <c r="J44" s="1">
        <v>167</v>
      </c>
      <c r="K44" s="1">
        <v>164</v>
      </c>
      <c r="L44" s="1">
        <f t="shared" si="11"/>
        <v>741</v>
      </c>
      <c r="M44" s="1"/>
      <c r="N44" s="127">
        <f>L44/5</f>
        <v>148.19999999999999</v>
      </c>
    </row>
    <row r="45" spans="2:14">
      <c r="C45" s="1" t="s">
        <v>176</v>
      </c>
      <c r="D45" s="1">
        <v>179</v>
      </c>
      <c r="E45" s="1">
        <v>206</v>
      </c>
      <c r="F45" s="1">
        <v>165</v>
      </c>
      <c r="G45" s="1">
        <v>127</v>
      </c>
      <c r="H45" s="1"/>
      <c r="I45" s="1">
        <v>134</v>
      </c>
      <c r="J45" s="1"/>
      <c r="K45" s="1">
        <v>199</v>
      </c>
      <c r="L45" s="1">
        <f t="shared" si="11"/>
        <v>1010</v>
      </c>
      <c r="M45" s="1"/>
      <c r="N45" s="127">
        <f>L45/6</f>
        <v>168.33333333333334</v>
      </c>
    </row>
    <row r="46" spans="2:14">
      <c r="C46" s="1" t="s">
        <v>177</v>
      </c>
      <c r="D46" s="1">
        <v>177</v>
      </c>
      <c r="E46" s="1">
        <v>170</v>
      </c>
      <c r="F46" s="1">
        <v>203</v>
      </c>
      <c r="G46" s="1">
        <v>173</v>
      </c>
      <c r="H46" s="1">
        <v>190</v>
      </c>
      <c r="I46" s="1">
        <v>164</v>
      </c>
      <c r="J46" s="1">
        <v>174</v>
      </c>
      <c r="K46" s="1">
        <v>117</v>
      </c>
      <c r="L46" s="1">
        <f t="shared" si="11"/>
        <v>1368</v>
      </c>
      <c r="M46" s="1"/>
      <c r="N46" s="127">
        <f t="shared" ref="N46" si="12">L46/8</f>
        <v>171</v>
      </c>
    </row>
    <row r="47" spans="2:14">
      <c r="C47" s="126" t="s">
        <v>107</v>
      </c>
      <c r="D47" s="126">
        <f t="shared" ref="D47:K47" si="13">SUM(D41:D46)</f>
        <v>813</v>
      </c>
      <c r="E47" s="126">
        <f t="shared" si="13"/>
        <v>814</v>
      </c>
      <c r="F47" s="126">
        <f t="shared" si="13"/>
        <v>889</v>
      </c>
      <c r="G47" s="126">
        <f t="shared" si="13"/>
        <v>798</v>
      </c>
      <c r="H47" s="126">
        <f t="shared" si="13"/>
        <v>805</v>
      </c>
      <c r="I47" s="126">
        <f t="shared" si="13"/>
        <v>739</v>
      </c>
      <c r="J47" s="126">
        <f t="shared" si="13"/>
        <v>836</v>
      </c>
      <c r="K47" s="126">
        <f t="shared" si="13"/>
        <v>827</v>
      </c>
      <c r="L47" s="170">
        <f t="shared" si="11"/>
        <v>6521</v>
      </c>
      <c r="M47" s="125"/>
      <c r="N47" s="133"/>
    </row>
    <row r="50" spans="2:14">
      <c r="B50" s="126" t="s">
        <v>279</v>
      </c>
      <c r="C50" s="170" t="s">
        <v>55</v>
      </c>
      <c r="D50" s="126" t="s">
        <v>250</v>
      </c>
      <c r="E50" s="126" t="s">
        <v>251</v>
      </c>
      <c r="F50" s="126" t="s">
        <v>252</v>
      </c>
      <c r="G50" s="126" t="s">
        <v>253</v>
      </c>
      <c r="H50" s="126" t="s">
        <v>254</v>
      </c>
      <c r="I50" s="126" t="s">
        <v>255</v>
      </c>
      <c r="J50" s="126" t="s">
        <v>256</v>
      </c>
      <c r="K50" s="126" t="s">
        <v>257</v>
      </c>
      <c r="L50" s="126" t="s">
        <v>258</v>
      </c>
      <c r="M50" s="126"/>
      <c r="N50" s="126" t="s">
        <v>268</v>
      </c>
    </row>
    <row r="51" spans="2:14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27"/>
    </row>
    <row r="52" spans="2:14">
      <c r="C52" s="1" t="s">
        <v>148</v>
      </c>
      <c r="D52" s="1">
        <v>174</v>
      </c>
      <c r="E52" s="1">
        <v>122</v>
      </c>
      <c r="F52" s="1">
        <v>179</v>
      </c>
      <c r="G52" s="1">
        <v>195</v>
      </c>
      <c r="H52" s="1">
        <v>162</v>
      </c>
      <c r="I52" s="1">
        <v>163</v>
      </c>
      <c r="J52" s="1">
        <v>214</v>
      </c>
      <c r="K52" s="1">
        <v>196</v>
      </c>
      <c r="L52" s="1">
        <f>SUM(D52:K52)</f>
        <v>1405</v>
      </c>
      <c r="M52" s="1"/>
      <c r="N52" s="127">
        <f t="shared" ref="N52" si="14">L52/8</f>
        <v>175.625</v>
      </c>
    </row>
    <row r="53" spans="2:14">
      <c r="C53" s="1" t="s">
        <v>149</v>
      </c>
      <c r="D53" s="1">
        <v>183</v>
      </c>
      <c r="E53" s="1">
        <v>157</v>
      </c>
      <c r="F53" s="1"/>
      <c r="G53" s="1">
        <v>207</v>
      </c>
      <c r="H53" s="1">
        <v>140</v>
      </c>
      <c r="I53" s="1">
        <v>147</v>
      </c>
      <c r="J53" s="1">
        <v>178</v>
      </c>
      <c r="K53" s="1">
        <v>147</v>
      </c>
      <c r="L53" s="1">
        <f t="shared" ref="L53:L59" si="15">SUM(D53:K53)</f>
        <v>1159</v>
      </c>
      <c r="M53" s="1"/>
      <c r="N53" s="127">
        <f>L53/7</f>
        <v>165.57142857142858</v>
      </c>
    </row>
    <row r="54" spans="2:14">
      <c r="C54" s="1" t="s">
        <v>150</v>
      </c>
      <c r="D54" s="1">
        <v>171</v>
      </c>
      <c r="E54" s="1">
        <v>156</v>
      </c>
      <c r="F54" s="1">
        <v>162</v>
      </c>
      <c r="G54" s="1">
        <v>239</v>
      </c>
      <c r="H54" s="1">
        <v>160</v>
      </c>
      <c r="I54" s="1">
        <v>157</v>
      </c>
      <c r="J54" s="1">
        <v>203</v>
      </c>
      <c r="K54" s="1">
        <v>147</v>
      </c>
      <c r="L54" s="1">
        <f t="shared" si="15"/>
        <v>1395</v>
      </c>
      <c r="M54" s="1"/>
      <c r="N54" s="127">
        <f t="shared" ref="N54" si="16">L54/8</f>
        <v>174.375</v>
      </c>
    </row>
    <row r="55" spans="2:14">
      <c r="C55" s="1" t="s">
        <v>151</v>
      </c>
      <c r="D55" s="1">
        <v>138</v>
      </c>
      <c r="E55" s="1"/>
      <c r="F55" s="1"/>
      <c r="G55" s="1">
        <v>138</v>
      </c>
      <c r="H55" s="1">
        <v>138</v>
      </c>
      <c r="I55" s="1">
        <v>155</v>
      </c>
      <c r="J55" s="1"/>
      <c r="K55" s="1"/>
      <c r="L55" s="1">
        <f t="shared" si="15"/>
        <v>569</v>
      </c>
      <c r="M55" s="1"/>
      <c r="N55" s="127">
        <f>L55/4</f>
        <v>142.25</v>
      </c>
    </row>
    <row r="56" spans="2:14">
      <c r="C56" s="1" t="s">
        <v>152</v>
      </c>
      <c r="D56" s="1"/>
      <c r="E56" s="1">
        <v>103</v>
      </c>
      <c r="F56" s="1">
        <v>115</v>
      </c>
      <c r="G56" s="1"/>
      <c r="H56" s="1"/>
      <c r="I56" s="1"/>
      <c r="J56" s="1"/>
      <c r="K56" s="1"/>
      <c r="L56" s="1">
        <f t="shared" si="15"/>
        <v>218</v>
      </c>
      <c r="M56" s="1"/>
      <c r="N56" s="127"/>
    </row>
    <row r="57" spans="2:14">
      <c r="C57" s="1" t="s">
        <v>153</v>
      </c>
      <c r="D57" s="1">
        <v>165</v>
      </c>
      <c r="E57" s="1">
        <v>192</v>
      </c>
      <c r="F57" s="1">
        <v>169</v>
      </c>
      <c r="G57" s="1">
        <v>114</v>
      </c>
      <c r="H57" s="1"/>
      <c r="I57" s="1">
        <v>177</v>
      </c>
      <c r="J57" s="1">
        <v>162</v>
      </c>
      <c r="K57" s="1">
        <v>145</v>
      </c>
      <c r="L57" s="1">
        <f t="shared" si="15"/>
        <v>1124</v>
      </c>
      <c r="M57" s="1"/>
      <c r="N57" s="127">
        <f>L57/7</f>
        <v>160.57142857142858</v>
      </c>
    </row>
    <row r="58" spans="2:14">
      <c r="C58" s="1" t="s">
        <v>154</v>
      </c>
      <c r="D58" s="1"/>
      <c r="E58" s="1"/>
      <c r="F58" s="1">
        <v>127</v>
      </c>
      <c r="G58" s="1"/>
      <c r="H58" s="1">
        <v>126</v>
      </c>
      <c r="I58" s="1"/>
      <c r="J58" s="1">
        <v>143</v>
      </c>
      <c r="K58" s="1">
        <v>153</v>
      </c>
      <c r="L58" s="1">
        <f t="shared" si="15"/>
        <v>549</v>
      </c>
      <c r="M58" s="1"/>
      <c r="N58" s="127">
        <f>L58/4</f>
        <v>137.25</v>
      </c>
    </row>
    <row r="59" spans="2:14">
      <c r="C59" s="126" t="s">
        <v>107</v>
      </c>
      <c r="D59" s="126">
        <f>SUM(D52:D58)</f>
        <v>831</v>
      </c>
      <c r="E59" s="126">
        <f t="shared" ref="E59:K59" si="17">SUM(E52:E58)</f>
        <v>730</v>
      </c>
      <c r="F59" s="126">
        <f t="shared" si="17"/>
        <v>752</v>
      </c>
      <c r="G59" s="126">
        <f t="shared" si="17"/>
        <v>893</v>
      </c>
      <c r="H59" s="126">
        <f t="shared" si="17"/>
        <v>726</v>
      </c>
      <c r="I59" s="126">
        <f t="shared" si="17"/>
        <v>799</v>
      </c>
      <c r="J59" s="126">
        <f t="shared" si="17"/>
        <v>900</v>
      </c>
      <c r="K59" s="126">
        <f t="shared" si="17"/>
        <v>788</v>
      </c>
      <c r="L59" s="170">
        <f t="shared" si="15"/>
        <v>6419</v>
      </c>
      <c r="M59" s="125"/>
      <c r="N59" s="133"/>
    </row>
    <row r="62" spans="2:14">
      <c r="B62" s="126" t="s">
        <v>280</v>
      </c>
      <c r="C62" s="170" t="s">
        <v>52</v>
      </c>
      <c r="D62" s="126" t="s">
        <v>250</v>
      </c>
      <c r="E62" s="126" t="s">
        <v>251</v>
      </c>
      <c r="F62" s="126" t="s">
        <v>252</v>
      </c>
      <c r="G62" s="126" t="s">
        <v>253</v>
      </c>
      <c r="H62" s="126" t="s">
        <v>254</v>
      </c>
      <c r="I62" s="126" t="s">
        <v>255</v>
      </c>
      <c r="J62" s="126" t="s">
        <v>256</v>
      </c>
      <c r="K62" s="126" t="s">
        <v>257</v>
      </c>
      <c r="L62" s="126" t="s">
        <v>258</v>
      </c>
      <c r="M62" s="126"/>
      <c r="N62" s="126" t="s">
        <v>268</v>
      </c>
    </row>
    <row r="63" spans="2:14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27"/>
    </row>
    <row r="64" spans="2:14">
      <c r="C64" s="1" t="s">
        <v>206</v>
      </c>
      <c r="D64" s="1">
        <v>152</v>
      </c>
      <c r="E64" s="1">
        <v>145</v>
      </c>
      <c r="F64" s="1">
        <v>202</v>
      </c>
      <c r="G64" s="1">
        <v>182</v>
      </c>
      <c r="H64" s="1">
        <v>152</v>
      </c>
      <c r="I64" s="1">
        <v>171</v>
      </c>
      <c r="J64" s="1">
        <v>213</v>
      </c>
      <c r="K64" s="1">
        <v>202</v>
      </c>
      <c r="L64" s="1">
        <f>SUM(D64:K64)</f>
        <v>1419</v>
      </c>
      <c r="M64" s="1"/>
      <c r="N64" s="127">
        <f t="shared" ref="N64:N67" si="18">L64/8</f>
        <v>177.375</v>
      </c>
    </row>
    <row r="65" spans="2:14">
      <c r="C65" s="1" t="s">
        <v>207</v>
      </c>
      <c r="D65" s="1">
        <v>140</v>
      </c>
      <c r="E65" s="1">
        <v>153</v>
      </c>
      <c r="F65" s="1">
        <v>167</v>
      </c>
      <c r="G65" s="1">
        <v>191</v>
      </c>
      <c r="H65" s="1">
        <v>169</v>
      </c>
      <c r="I65" s="1">
        <v>213</v>
      </c>
      <c r="J65" s="1">
        <v>168</v>
      </c>
      <c r="K65" s="1">
        <v>212</v>
      </c>
      <c r="L65" s="1">
        <f t="shared" ref="L65:L70" si="19">SUM(D65:K65)</f>
        <v>1413</v>
      </c>
      <c r="M65" s="1"/>
      <c r="N65" s="127">
        <f t="shared" si="18"/>
        <v>176.625</v>
      </c>
    </row>
    <row r="66" spans="2:14">
      <c r="C66" s="1" t="s">
        <v>208</v>
      </c>
      <c r="D66" s="1">
        <v>171</v>
      </c>
      <c r="E66" s="1">
        <v>142</v>
      </c>
      <c r="F66" s="1">
        <v>166</v>
      </c>
      <c r="G66" s="1">
        <v>179</v>
      </c>
      <c r="H66" s="1">
        <v>144</v>
      </c>
      <c r="I66" s="1">
        <v>137</v>
      </c>
      <c r="J66" s="1">
        <v>162</v>
      </c>
      <c r="K66" s="1">
        <v>138</v>
      </c>
      <c r="L66" s="1">
        <f t="shared" si="19"/>
        <v>1239</v>
      </c>
      <c r="M66" s="1"/>
      <c r="N66" s="127">
        <f t="shared" si="18"/>
        <v>154.875</v>
      </c>
    </row>
    <row r="67" spans="2:14">
      <c r="C67" s="1" t="s">
        <v>209</v>
      </c>
      <c r="D67" s="1">
        <v>138</v>
      </c>
      <c r="E67" s="1">
        <v>156</v>
      </c>
      <c r="F67" s="1">
        <v>150</v>
      </c>
      <c r="G67" s="1">
        <v>143</v>
      </c>
      <c r="H67" s="1">
        <v>130</v>
      </c>
      <c r="I67" s="1">
        <v>125</v>
      </c>
      <c r="J67" s="1">
        <v>127</v>
      </c>
      <c r="K67" s="1">
        <v>161</v>
      </c>
      <c r="L67" s="1">
        <f t="shared" si="19"/>
        <v>1130</v>
      </c>
      <c r="M67" s="1"/>
      <c r="N67" s="127">
        <f t="shared" si="18"/>
        <v>141.25</v>
      </c>
    </row>
    <row r="68" spans="2:14">
      <c r="C68" s="1" t="s">
        <v>210</v>
      </c>
      <c r="D68" s="1">
        <v>133</v>
      </c>
      <c r="E68" s="1">
        <v>123</v>
      </c>
      <c r="F68" s="1"/>
      <c r="G68" s="1"/>
      <c r="H68" s="1">
        <v>110</v>
      </c>
      <c r="I68" s="1"/>
      <c r="J68" s="1"/>
      <c r="K68" s="1">
        <v>112</v>
      </c>
      <c r="L68" s="1">
        <f t="shared" si="19"/>
        <v>478</v>
      </c>
      <c r="M68" s="1"/>
      <c r="N68" s="127">
        <f>L68/4</f>
        <v>119.5</v>
      </c>
    </row>
    <row r="69" spans="2:14">
      <c r="C69" s="1" t="s">
        <v>211</v>
      </c>
      <c r="D69" s="1"/>
      <c r="E69" s="1"/>
      <c r="F69" s="1">
        <v>115</v>
      </c>
      <c r="G69" s="1">
        <v>132</v>
      </c>
      <c r="H69" s="1"/>
      <c r="I69" s="1">
        <v>107</v>
      </c>
      <c r="J69" s="1">
        <v>106</v>
      </c>
      <c r="K69" s="1"/>
      <c r="L69" s="1">
        <f t="shared" si="19"/>
        <v>460</v>
      </c>
      <c r="M69" s="1"/>
      <c r="N69" s="127">
        <f>L69/4</f>
        <v>115</v>
      </c>
    </row>
    <row r="70" spans="2:14">
      <c r="C70" s="126" t="s">
        <v>107</v>
      </c>
      <c r="D70" s="126">
        <f t="shared" ref="D70:K70" si="20">SUM(D64:D69)</f>
        <v>734</v>
      </c>
      <c r="E70" s="126">
        <f t="shared" si="20"/>
        <v>719</v>
      </c>
      <c r="F70" s="126">
        <f t="shared" si="20"/>
        <v>800</v>
      </c>
      <c r="G70" s="126">
        <f t="shared" si="20"/>
        <v>827</v>
      </c>
      <c r="H70" s="126">
        <f t="shared" si="20"/>
        <v>705</v>
      </c>
      <c r="I70" s="126">
        <f t="shared" si="20"/>
        <v>753</v>
      </c>
      <c r="J70" s="126">
        <f t="shared" si="20"/>
        <v>776</v>
      </c>
      <c r="K70" s="126">
        <f t="shared" si="20"/>
        <v>825</v>
      </c>
      <c r="L70" s="170">
        <f t="shared" si="19"/>
        <v>6139</v>
      </c>
      <c r="M70" s="125"/>
      <c r="N70" s="133"/>
    </row>
    <row r="73" spans="2:14">
      <c r="B73" s="126" t="s">
        <v>281</v>
      </c>
      <c r="C73" s="170" t="s">
        <v>58</v>
      </c>
      <c r="D73" s="126" t="s">
        <v>250</v>
      </c>
      <c r="E73" s="126" t="s">
        <v>251</v>
      </c>
      <c r="F73" s="126" t="s">
        <v>252</v>
      </c>
      <c r="G73" s="126" t="s">
        <v>253</v>
      </c>
      <c r="H73" s="126" t="s">
        <v>254</v>
      </c>
      <c r="I73" s="126" t="s">
        <v>255</v>
      </c>
      <c r="J73" s="126" t="s">
        <v>256</v>
      </c>
      <c r="K73" s="126" t="s">
        <v>257</v>
      </c>
      <c r="L73" s="126" t="s">
        <v>258</v>
      </c>
      <c r="M73" s="126"/>
      <c r="N73" s="126" t="s">
        <v>268</v>
      </c>
    </row>
    <row r="74" spans="2:14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27"/>
    </row>
    <row r="75" spans="2:14">
      <c r="C75" s="1" t="s">
        <v>93</v>
      </c>
      <c r="D75" s="1">
        <v>162</v>
      </c>
      <c r="E75" s="1">
        <v>146</v>
      </c>
      <c r="F75" s="1">
        <v>112</v>
      </c>
      <c r="G75" s="1">
        <v>168</v>
      </c>
      <c r="H75" s="1">
        <v>160</v>
      </c>
      <c r="I75" s="1">
        <v>127</v>
      </c>
      <c r="J75" s="1">
        <v>153</v>
      </c>
      <c r="K75" s="1">
        <v>118</v>
      </c>
      <c r="L75" s="12">
        <f>SUM(D75:K75)</f>
        <v>1146</v>
      </c>
      <c r="M75" s="1"/>
      <c r="N75" s="127">
        <f t="shared" ref="N75:N79" si="21">L75/8</f>
        <v>143.25</v>
      </c>
    </row>
    <row r="76" spans="2:14">
      <c r="C76" s="1" t="s">
        <v>94</v>
      </c>
      <c r="D76" s="1">
        <v>146</v>
      </c>
      <c r="E76" s="1">
        <v>216</v>
      </c>
      <c r="F76" s="1">
        <v>183</v>
      </c>
      <c r="G76" s="1">
        <v>182</v>
      </c>
      <c r="H76" s="1">
        <v>172</v>
      </c>
      <c r="I76" s="1">
        <v>191</v>
      </c>
      <c r="J76" s="1">
        <v>164</v>
      </c>
      <c r="K76" s="1">
        <v>183</v>
      </c>
      <c r="L76" s="12">
        <f t="shared" ref="L76:L80" si="22">SUM(D76:K76)</f>
        <v>1437</v>
      </c>
      <c r="M76" s="1"/>
      <c r="N76" s="127">
        <f t="shared" si="21"/>
        <v>179.625</v>
      </c>
    </row>
    <row r="77" spans="2:14">
      <c r="C77" s="1" t="s">
        <v>95</v>
      </c>
      <c r="D77" s="1">
        <v>179</v>
      </c>
      <c r="E77" s="1">
        <v>112</v>
      </c>
      <c r="F77" s="1">
        <v>167</v>
      </c>
      <c r="G77" s="1">
        <v>143</v>
      </c>
      <c r="H77" s="1">
        <v>160</v>
      </c>
      <c r="I77" s="1">
        <v>121</v>
      </c>
      <c r="J77" s="1">
        <v>157</v>
      </c>
      <c r="K77" s="1">
        <v>150</v>
      </c>
      <c r="L77" s="12">
        <f t="shared" si="22"/>
        <v>1189</v>
      </c>
      <c r="M77" s="1"/>
      <c r="N77" s="127">
        <f t="shared" si="21"/>
        <v>148.625</v>
      </c>
    </row>
    <row r="78" spans="2:14">
      <c r="C78" s="1" t="s">
        <v>96</v>
      </c>
      <c r="D78" s="1">
        <v>126</v>
      </c>
      <c r="E78" s="1">
        <v>121</v>
      </c>
      <c r="F78" s="1">
        <v>138</v>
      </c>
      <c r="G78" s="1">
        <v>121</v>
      </c>
      <c r="H78" s="1">
        <v>161</v>
      </c>
      <c r="I78" s="1">
        <v>153</v>
      </c>
      <c r="J78" s="1">
        <v>122</v>
      </c>
      <c r="K78" s="1">
        <v>159</v>
      </c>
      <c r="L78" s="12">
        <f t="shared" si="22"/>
        <v>1101</v>
      </c>
      <c r="M78" s="1"/>
      <c r="N78" s="127">
        <f t="shared" si="21"/>
        <v>137.625</v>
      </c>
    </row>
    <row r="79" spans="2:14">
      <c r="C79" s="1" t="s">
        <v>259</v>
      </c>
      <c r="D79" s="1">
        <v>118</v>
      </c>
      <c r="E79" s="1">
        <v>112</v>
      </c>
      <c r="F79" s="1">
        <v>102</v>
      </c>
      <c r="G79" s="1">
        <v>144</v>
      </c>
      <c r="H79" s="1">
        <v>132</v>
      </c>
      <c r="I79" s="1">
        <v>130</v>
      </c>
      <c r="J79" s="1">
        <v>111</v>
      </c>
      <c r="K79" s="1">
        <v>161</v>
      </c>
      <c r="L79" s="12">
        <f t="shared" si="22"/>
        <v>1010</v>
      </c>
      <c r="M79" s="1"/>
      <c r="N79" s="127">
        <f t="shared" si="21"/>
        <v>126.25</v>
      </c>
    </row>
    <row r="80" spans="2:14">
      <c r="C80" s="126" t="s">
        <v>107</v>
      </c>
      <c r="D80" s="126">
        <f t="shared" ref="D80:K80" si="23">SUM(D75:D79)</f>
        <v>731</v>
      </c>
      <c r="E80" s="126">
        <f t="shared" si="23"/>
        <v>707</v>
      </c>
      <c r="F80" s="126">
        <f t="shared" si="23"/>
        <v>702</v>
      </c>
      <c r="G80" s="126">
        <f t="shared" si="23"/>
        <v>758</v>
      </c>
      <c r="H80" s="126">
        <f t="shared" si="23"/>
        <v>785</v>
      </c>
      <c r="I80" s="126">
        <f t="shared" si="23"/>
        <v>722</v>
      </c>
      <c r="J80" s="126">
        <f t="shared" si="23"/>
        <v>707</v>
      </c>
      <c r="K80" s="126">
        <f t="shared" si="23"/>
        <v>771</v>
      </c>
      <c r="L80" s="170">
        <f t="shared" si="22"/>
        <v>5883</v>
      </c>
      <c r="M80" s="125"/>
      <c r="N80" s="133"/>
    </row>
    <row r="83" spans="2:14">
      <c r="B83" s="126" t="s">
        <v>282</v>
      </c>
      <c r="C83" s="170" t="s">
        <v>44</v>
      </c>
      <c r="D83" s="126" t="s">
        <v>250</v>
      </c>
      <c r="E83" s="126" t="s">
        <v>251</v>
      </c>
      <c r="F83" s="126" t="s">
        <v>252</v>
      </c>
      <c r="G83" s="126" t="s">
        <v>253</v>
      </c>
      <c r="H83" s="126" t="s">
        <v>254</v>
      </c>
      <c r="I83" s="126" t="s">
        <v>255</v>
      </c>
      <c r="J83" s="126" t="s">
        <v>256</v>
      </c>
      <c r="K83" s="126" t="s">
        <v>257</v>
      </c>
      <c r="L83" s="126" t="s">
        <v>258</v>
      </c>
      <c r="M83" s="126"/>
      <c r="N83" s="126" t="s">
        <v>268</v>
      </c>
    </row>
    <row r="84" spans="2:14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27"/>
    </row>
    <row r="85" spans="2:14">
      <c r="C85" s="1" t="s">
        <v>78</v>
      </c>
      <c r="D85" s="1"/>
      <c r="E85" s="1"/>
      <c r="F85" s="1"/>
      <c r="G85" s="1"/>
      <c r="H85" s="1"/>
      <c r="I85" s="1"/>
      <c r="J85" s="1"/>
      <c r="K85" s="1"/>
      <c r="L85" s="1">
        <f>SUM(D85:K85)</f>
        <v>0</v>
      </c>
      <c r="M85" s="1"/>
      <c r="N85" s="127"/>
    </row>
    <row r="86" spans="2:14">
      <c r="C86" s="1" t="s">
        <v>79</v>
      </c>
      <c r="D86" s="1">
        <v>157</v>
      </c>
      <c r="E86" s="1">
        <v>142</v>
      </c>
      <c r="F86" s="1">
        <v>183</v>
      </c>
      <c r="G86" s="1">
        <v>131</v>
      </c>
      <c r="H86" s="1">
        <v>131</v>
      </c>
      <c r="I86" s="1">
        <v>141</v>
      </c>
      <c r="J86" s="1">
        <v>149</v>
      </c>
      <c r="K86" s="1">
        <v>126</v>
      </c>
      <c r="L86" s="1">
        <f t="shared" ref="L86:L91" si="24">SUM(D86:K86)</f>
        <v>1160</v>
      </c>
      <c r="M86" s="1"/>
      <c r="N86" s="127">
        <f t="shared" ref="N86:N90" si="25">L86/8</f>
        <v>145</v>
      </c>
    </row>
    <row r="87" spans="2:14">
      <c r="C87" s="1" t="s">
        <v>80</v>
      </c>
      <c r="D87" s="1">
        <v>123</v>
      </c>
      <c r="E87" s="1">
        <v>102</v>
      </c>
      <c r="F87" s="1">
        <v>135</v>
      </c>
      <c r="G87" s="1">
        <v>151</v>
      </c>
      <c r="H87" s="1">
        <v>143</v>
      </c>
      <c r="I87" s="1">
        <v>134</v>
      </c>
      <c r="J87" s="1">
        <v>162</v>
      </c>
      <c r="K87" s="1">
        <v>179</v>
      </c>
      <c r="L87" s="1">
        <f t="shared" si="24"/>
        <v>1129</v>
      </c>
      <c r="M87" s="1"/>
      <c r="N87" s="127">
        <f t="shared" si="25"/>
        <v>141.125</v>
      </c>
    </row>
    <row r="88" spans="2:14">
      <c r="C88" s="1" t="s">
        <v>81</v>
      </c>
      <c r="D88" s="1">
        <v>145</v>
      </c>
      <c r="E88" s="1">
        <v>148</v>
      </c>
      <c r="F88" s="1">
        <v>175</v>
      </c>
      <c r="G88" s="1">
        <v>129</v>
      </c>
      <c r="H88" s="1">
        <v>121</v>
      </c>
      <c r="I88" s="1">
        <v>165</v>
      </c>
      <c r="J88" s="1">
        <v>121</v>
      </c>
      <c r="K88" s="1">
        <v>150</v>
      </c>
      <c r="L88" s="1">
        <f t="shared" si="24"/>
        <v>1154</v>
      </c>
      <c r="M88" s="1"/>
      <c r="N88" s="127">
        <f t="shared" si="25"/>
        <v>144.25</v>
      </c>
    </row>
    <row r="89" spans="2:14">
      <c r="C89" s="1" t="s">
        <v>82</v>
      </c>
      <c r="D89" s="1">
        <v>172</v>
      </c>
      <c r="E89" s="1">
        <v>148</v>
      </c>
      <c r="F89" s="1">
        <v>134</v>
      </c>
      <c r="G89" s="1">
        <v>148</v>
      </c>
      <c r="H89" s="1">
        <v>120</v>
      </c>
      <c r="I89" s="1">
        <v>152</v>
      </c>
      <c r="J89" s="1">
        <v>171</v>
      </c>
      <c r="K89" s="1">
        <v>156</v>
      </c>
      <c r="L89" s="1">
        <f t="shared" si="24"/>
        <v>1201</v>
      </c>
      <c r="M89" s="1"/>
      <c r="N89" s="127">
        <f t="shared" si="25"/>
        <v>150.125</v>
      </c>
    </row>
    <row r="90" spans="2:14">
      <c r="C90" s="1" t="s">
        <v>83</v>
      </c>
      <c r="D90" s="1">
        <v>135</v>
      </c>
      <c r="E90" s="1">
        <v>148</v>
      </c>
      <c r="F90" s="1">
        <v>141</v>
      </c>
      <c r="G90" s="1">
        <v>125</v>
      </c>
      <c r="H90" s="1">
        <v>142</v>
      </c>
      <c r="I90" s="1">
        <v>146</v>
      </c>
      <c r="J90" s="1">
        <v>177</v>
      </c>
      <c r="K90" s="1">
        <v>139</v>
      </c>
      <c r="L90" s="1">
        <f t="shared" si="24"/>
        <v>1153</v>
      </c>
      <c r="M90" s="1"/>
      <c r="N90" s="127">
        <f t="shared" si="25"/>
        <v>144.125</v>
      </c>
    </row>
    <row r="91" spans="2:14">
      <c r="C91" s="126" t="s">
        <v>107</v>
      </c>
      <c r="D91" s="126">
        <f t="shared" ref="D91:K91" si="26">SUM(D85:D90)</f>
        <v>732</v>
      </c>
      <c r="E91" s="126">
        <f t="shared" si="26"/>
        <v>688</v>
      </c>
      <c r="F91" s="126">
        <f t="shared" si="26"/>
        <v>768</v>
      </c>
      <c r="G91" s="126">
        <f t="shared" si="26"/>
        <v>684</v>
      </c>
      <c r="H91" s="126">
        <f t="shared" si="26"/>
        <v>657</v>
      </c>
      <c r="I91" s="126">
        <f t="shared" si="26"/>
        <v>738</v>
      </c>
      <c r="J91" s="126">
        <f t="shared" si="26"/>
        <v>780</v>
      </c>
      <c r="K91" s="126">
        <f t="shared" si="26"/>
        <v>750</v>
      </c>
      <c r="L91" s="170">
        <f t="shared" si="24"/>
        <v>5797</v>
      </c>
      <c r="M91" s="130"/>
      <c r="N91" s="129"/>
    </row>
    <row r="94" spans="2:14">
      <c r="C94" s="170" t="s">
        <v>71</v>
      </c>
      <c r="D94" s="126" t="s">
        <v>250</v>
      </c>
      <c r="E94" s="126" t="s">
        <v>251</v>
      </c>
      <c r="F94" s="126" t="s">
        <v>252</v>
      </c>
      <c r="G94" s="126" t="s">
        <v>253</v>
      </c>
      <c r="H94" s="126" t="s">
        <v>254</v>
      </c>
      <c r="I94" s="126" t="s">
        <v>255</v>
      </c>
      <c r="J94" s="126" t="s">
        <v>256</v>
      </c>
      <c r="K94" s="126" t="s">
        <v>257</v>
      </c>
      <c r="L94" s="126" t="s">
        <v>258</v>
      </c>
      <c r="M94" s="126"/>
      <c r="N94" s="126" t="s">
        <v>268</v>
      </c>
    </row>
    <row r="95" spans="2:14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27"/>
    </row>
    <row r="96" spans="2:14">
      <c r="C96" s="1" t="s">
        <v>72</v>
      </c>
      <c r="D96" s="1">
        <v>138</v>
      </c>
      <c r="E96" s="1">
        <v>170</v>
      </c>
      <c r="F96" s="1">
        <v>191</v>
      </c>
      <c r="G96" s="1">
        <v>150</v>
      </c>
      <c r="H96" s="1">
        <v>121</v>
      </c>
      <c r="I96" s="1">
        <v>166</v>
      </c>
      <c r="J96" s="1">
        <v>143</v>
      </c>
      <c r="K96" s="1">
        <v>139</v>
      </c>
      <c r="L96" s="1">
        <f>SUM(D96:K96)</f>
        <v>1218</v>
      </c>
      <c r="M96" s="1"/>
      <c r="N96" s="127">
        <f t="shared" ref="N96" si="27">L96/8</f>
        <v>152.25</v>
      </c>
    </row>
    <row r="97" spans="3:14">
      <c r="C97" s="1" t="s">
        <v>73</v>
      </c>
      <c r="D97" s="1">
        <v>179</v>
      </c>
      <c r="E97" s="1">
        <v>151</v>
      </c>
      <c r="F97" s="1">
        <v>162</v>
      </c>
      <c r="G97" s="1">
        <v>124</v>
      </c>
      <c r="H97" s="1"/>
      <c r="I97" s="1">
        <v>140</v>
      </c>
      <c r="J97" s="1">
        <v>145</v>
      </c>
      <c r="K97" s="1">
        <v>171</v>
      </c>
      <c r="L97" s="1">
        <f t="shared" ref="L97:L102" si="28">SUM(D97:K97)</f>
        <v>1072</v>
      </c>
      <c r="M97" s="1"/>
      <c r="N97" s="127">
        <f>L97/7</f>
        <v>153.14285714285714</v>
      </c>
    </row>
    <row r="98" spans="3:14">
      <c r="C98" s="1" t="s">
        <v>74</v>
      </c>
      <c r="D98" s="1">
        <v>142</v>
      </c>
      <c r="E98" s="1">
        <v>107</v>
      </c>
      <c r="F98" s="1">
        <v>132</v>
      </c>
      <c r="G98" s="1">
        <v>142</v>
      </c>
      <c r="H98" s="1">
        <v>104</v>
      </c>
      <c r="I98" s="1">
        <v>117</v>
      </c>
      <c r="J98" s="1"/>
      <c r="K98" s="1">
        <v>90</v>
      </c>
      <c r="L98" s="1">
        <f t="shared" si="28"/>
        <v>834</v>
      </c>
      <c r="M98" s="1"/>
      <c r="N98" s="127">
        <f>L98/7</f>
        <v>119.14285714285714</v>
      </c>
    </row>
    <row r="99" spans="3:14">
      <c r="C99" s="1" t="s">
        <v>75</v>
      </c>
      <c r="D99" s="1">
        <v>190</v>
      </c>
      <c r="E99" s="1">
        <v>166</v>
      </c>
      <c r="F99" s="1">
        <v>129</v>
      </c>
      <c r="G99" s="1"/>
      <c r="H99" s="1">
        <v>176</v>
      </c>
      <c r="I99" s="1">
        <v>128</v>
      </c>
      <c r="J99" s="1">
        <v>190</v>
      </c>
      <c r="K99" s="1">
        <v>141</v>
      </c>
      <c r="L99" s="1">
        <f t="shared" si="28"/>
        <v>1120</v>
      </c>
      <c r="M99" s="1"/>
      <c r="N99" s="127">
        <f>L99/7</f>
        <v>160</v>
      </c>
    </row>
    <row r="100" spans="3:14">
      <c r="C100" s="1" t="s">
        <v>76</v>
      </c>
      <c r="D100" s="1">
        <v>132</v>
      </c>
      <c r="E100" s="1"/>
      <c r="F100" s="1">
        <v>147</v>
      </c>
      <c r="G100" s="1">
        <v>120</v>
      </c>
      <c r="H100" s="1">
        <v>159</v>
      </c>
      <c r="I100" s="1">
        <v>123</v>
      </c>
      <c r="J100" s="1">
        <v>125</v>
      </c>
      <c r="K100" s="1">
        <v>131</v>
      </c>
      <c r="L100" s="1">
        <f t="shared" si="28"/>
        <v>937</v>
      </c>
      <c r="M100" s="1"/>
      <c r="N100" s="127">
        <f>L100/7</f>
        <v>133.85714285714286</v>
      </c>
    </row>
    <row r="101" spans="3:14">
      <c r="C101" s="1" t="s">
        <v>77</v>
      </c>
      <c r="D101" s="1"/>
      <c r="E101" s="1">
        <v>93</v>
      </c>
      <c r="F101" s="1"/>
      <c r="G101" s="1">
        <v>113</v>
      </c>
      <c r="H101" s="1">
        <v>99</v>
      </c>
      <c r="I101" s="1"/>
      <c r="J101" s="1">
        <v>110</v>
      </c>
      <c r="K101" s="1"/>
      <c r="L101" s="1">
        <f t="shared" si="28"/>
        <v>415</v>
      </c>
      <c r="M101" s="1"/>
      <c r="N101" s="127">
        <f>L101/4</f>
        <v>103.75</v>
      </c>
    </row>
    <row r="102" spans="3:14">
      <c r="C102" s="126" t="s">
        <v>107</v>
      </c>
      <c r="D102" s="126">
        <f t="shared" ref="D102:K102" si="29">SUM(D96:D101)</f>
        <v>781</v>
      </c>
      <c r="E102" s="126">
        <f t="shared" si="29"/>
        <v>687</v>
      </c>
      <c r="F102" s="126">
        <f t="shared" si="29"/>
        <v>761</v>
      </c>
      <c r="G102" s="126">
        <f t="shared" si="29"/>
        <v>649</v>
      </c>
      <c r="H102" s="126">
        <f t="shared" si="29"/>
        <v>659</v>
      </c>
      <c r="I102" s="126">
        <f t="shared" si="29"/>
        <v>674</v>
      </c>
      <c r="J102" s="126">
        <f t="shared" si="29"/>
        <v>713</v>
      </c>
      <c r="K102" s="126">
        <f t="shared" si="29"/>
        <v>672</v>
      </c>
      <c r="L102" s="170">
        <f t="shared" si="28"/>
        <v>5596</v>
      </c>
      <c r="M102" s="125"/>
      <c r="N102" s="129"/>
    </row>
    <row r="105" spans="3:14">
      <c r="C105" s="170" t="s">
        <v>1</v>
      </c>
      <c r="D105" s="126" t="s">
        <v>250</v>
      </c>
      <c r="E105" s="126" t="s">
        <v>251</v>
      </c>
      <c r="F105" s="126" t="s">
        <v>252</v>
      </c>
      <c r="G105" s="126" t="s">
        <v>253</v>
      </c>
      <c r="H105" s="126" t="s">
        <v>254</v>
      </c>
      <c r="I105" s="126" t="s">
        <v>255</v>
      </c>
      <c r="J105" s="126" t="s">
        <v>256</v>
      </c>
      <c r="K105" s="126" t="s">
        <v>257</v>
      </c>
      <c r="L105" s="126" t="s">
        <v>258</v>
      </c>
      <c r="M105" s="126"/>
      <c r="N105" s="126" t="s">
        <v>268</v>
      </c>
    </row>
    <row r="106" spans="3:14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27"/>
    </row>
    <row r="107" spans="3:14">
      <c r="C107" s="1" t="s">
        <v>61</v>
      </c>
      <c r="D107" s="1">
        <v>135</v>
      </c>
      <c r="E107" s="1">
        <v>199</v>
      </c>
      <c r="F107" s="1">
        <v>179</v>
      </c>
      <c r="G107" s="1">
        <v>147</v>
      </c>
      <c r="H107" s="1">
        <v>164</v>
      </c>
      <c r="I107" s="1">
        <v>183</v>
      </c>
      <c r="J107" s="1">
        <v>155</v>
      </c>
      <c r="K107" s="1">
        <v>145</v>
      </c>
      <c r="L107" s="1">
        <f>SUM(D107:K107)</f>
        <v>1307</v>
      </c>
      <c r="M107" s="1"/>
      <c r="N107" s="127">
        <f t="shared" ref="N107:N108" si="30">L107/8</f>
        <v>163.375</v>
      </c>
    </row>
    <row r="108" spans="3:14">
      <c r="C108" s="1" t="s">
        <v>62</v>
      </c>
      <c r="D108" s="1">
        <v>151</v>
      </c>
      <c r="E108" s="1">
        <v>197</v>
      </c>
      <c r="F108" s="1">
        <v>143</v>
      </c>
      <c r="G108" s="1">
        <v>155</v>
      </c>
      <c r="H108" s="1">
        <v>120</v>
      </c>
      <c r="I108" s="1">
        <v>133</v>
      </c>
      <c r="J108" s="1">
        <v>127</v>
      </c>
      <c r="K108" s="1">
        <v>112</v>
      </c>
      <c r="L108" s="1">
        <f t="shared" ref="L108:L113" si="31">SUM(D108:K108)</f>
        <v>1138</v>
      </c>
      <c r="M108" s="1"/>
      <c r="N108" s="127">
        <f t="shared" si="30"/>
        <v>142.25</v>
      </c>
    </row>
    <row r="109" spans="3:14">
      <c r="C109" s="1" t="s">
        <v>63</v>
      </c>
      <c r="D109" s="1">
        <v>149</v>
      </c>
      <c r="E109" s="1">
        <v>141</v>
      </c>
      <c r="F109" s="1">
        <v>137</v>
      </c>
      <c r="G109" s="1">
        <v>112</v>
      </c>
      <c r="H109" s="1">
        <v>129</v>
      </c>
      <c r="I109" s="1">
        <v>114</v>
      </c>
      <c r="J109" s="1">
        <v>110</v>
      </c>
      <c r="K109" s="1"/>
      <c r="L109" s="1">
        <f t="shared" si="31"/>
        <v>892</v>
      </c>
      <c r="M109" s="1"/>
      <c r="N109" s="127">
        <f>L109/7</f>
        <v>127.42857142857143</v>
      </c>
    </row>
    <row r="110" spans="3:14">
      <c r="C110" s="1" t="s">
        <v>64</v>
      </c>
      <c r="D110" s="1"/>
      <c r="E110" s="1">
        <v>133</v>
      </c>
      <c r="F110" s="1">
        <v>108</v>
      </c>
      <c r="G110" s="1">
        <v>82</v>
      </c>
      <c r="H110" s="1"/>
      <c r="I110" s="1"/>
      <c r="J110" s="1"/>
      <c r="K110" s="1">
        <v>110</v>
      </c>
      <c r="L110" s="1">
        <f t="shared" si="31"/>
        <v>433</v>
      </c>
      <c r="M110" s="1"/>
      <c r="N110" s="127">
        <f>L110/4</f>
        <v>108.25</v>
      </c>
    </row>
    <row r="111" spans="3:14">
      <c r="C111" s="1" t="s">
        <v>65</v>
      </c>
      <c r="D111" s="1">
        <v>131</v>
      </c>
      <c r="E111" s="1">
        <v>96</v>
      </c>
      <c r="F111" s="1">
        <v>116</v>
      </c>
      <c r="G111" s="1"/>
      <c r="H111" s="1">
        <v>159</v>
      </c>
      <c r="I111" s="1">
        <v>157</v>
      </c>
      <c r="J111" s="1">
        <v>129</v>
      </c>
      <c r="K111" s="1">
        <v>133</v>
      </c>
      <c r="L111" s="1">
        <f t="shared" si="31"/>
        <v>921</v>
      </c>
      <c r="M111" s="1"/>
      <c r="N111" s="127">
        <f>L111/7</f>
        <v>131.57142857142858</v>
      </c>
    </row>
    <row r="112" spans="3:14">
      <c r="C112" s="1" t="s">
        <v>66</v>
      </c>
      <c r="D112" s="1">
        <v>73</v>
      </c>
      <c r="E112" s="1"/>
      <c r="F112" s="1"/>
      <c r="G112" s="1">
        <v>116</v>
      </c>
      <c r="H112" s="1">
        <v>123</v>
      </c>
      <c r="I112" s="1">
        <v>123</v>
      </c>
      <c r="J112" s="1">
        <v>105</v>
      </c>
      <c r="K112" s="1">
        <v>111</v>
      </c>
      <c r="L112" s="1">
        <f t="shared" si="31"/>
        <v>651</v>
      </c>
      <c r="M112" s="1"/>
      <c r="N112" s="127">
        <f>L112/6</f>
        <v>108.5</v>
      </c>
    </row>
    <row r="113" spans="3:14">
      <c r="C113" s="126" t="s">
        <v>107</v>
      </c>
      <c r="D113" s="126">
        <f t="shared" ref="D113:K113" si="32">SUM(D107:D112)</f>
        <v>639</v>
      </c>
      <c r="E113" s="126">
        <f t="shared" si="32"/>
        <v>766</v>
      </c>
      <c r="F113" s="126">
        <f t="shared" si="32"/>
        <v>683</v>
      </c>
      <c r="G113" s="126">
        <f t="shared" si="32"/>
        <v>612</v>
      </c>
      <c r="H113" s="126">
        <f t="shared" si="32"/>
        <v>695</v>
      </c>
      <c r="I113" s="126">
        <f t="shared" si="32"/>
        <v>710</v>
      </c>
      <c r="J113" s="126">
        <f t="shared" si="32"/>
        <v>626</v>
      </c>
      <c r="K113" s="126">
        <f t="shared" si="32"/>
        <v>611</v>
      </c>
      <c r="L113" s="170">
        <f t="shared" si="31"/>
        <v>5342</v>
      </c>
      <c r="M113" s="130"/>
      <c r="N113" s="129"/>
    </row>
    <row r="116" spans="3:14">
      <c r="C116" s="170" t="s">
        <v>9</v>
      </c>
      <c r="D116" s="126" t="s">
        <v>250</v>
      </c>
      <c r="E116" s="126" t="s">
        <v>251</v>
      </c>
      <c r="F116" s="126" t="s">
        <v>252</v>
      </c>
      <c r="G116" s="126" t="s">
        <v>253</v>
      </c>
      <c r="H116" s="126" t="s">
        <v>254</v>
      </c>
      <c r="I116" s="126" t="s">
        <v>255</v>
      </c>
      <c r="J116" s="126" t="s">
        <v>256</v>
      </c>
      <c r="K116" s="126" t="s">
        <v>257</v>
      </c>
      <c r="L116" s="126" t="s">
        <v>258</v>
      </c>
      <c r="M116" s="126"/>
      <c r="N116" s="126" t="s">
        <v>268</v>
      </c>
    </row>
    <row r="117" spans="3:14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27"/>
    </row>
    <row r="118" spans="3:14">
      <c r="C118" s="1" t="s">
        <v>67</v>
      </c>
      <c r="D118" s="1">
        <v>116</v>
      </c>
      <c r="E118" s="1">
        <v>150</v>
      </c>
      <c r="F118" s="1">
        <v>138</v>
      </c>
      <c r="G118" s="1">
        <v>170</v>
      </c>
      <c r="H118" s="1">
        <v>114</v>
      </c>
      <c r="I118" s="1">
        <v>148</v>
      </c>
      <c r="J118" s="1">
        <v>163</v>
      </c>
      <c r="K118" s="1">
        <v>134</v>
      </c>
      <c r="L118" s="1">
        <f>SUM(D118:K118)</f>
        <v>1133</v>
      </c>
      <c r="M118" s="1"/>
      <c r="N118" s="127">
        <f t="shared" ref="N118:N122" si="33">L118/8</f>
        <v>141.625</v>
      </c>
    </row>
    <row r="119" spans="3:14">
      <c r="C119" s="1" t="s">
        <v>68</v>
      </c>
      <c r="D119" s="1">
        <v>161</v>
      </c>
      <c r="E119" s="1">
        <v>110</v>
      </c>
      <c r="F119" s="1">
        <v>161</v>
      </c>
      <c r="G119" s="1">
        <v>165</v>
      </c>
      <c r="H119" s="1">
        <v>144</v>
      </c>
      <c r="I119" s="1">
        <v>149</v>
      </c>
      <c r="J119" s="1">
        <v>121</v>
      </c>
      <c r="K119" s="1">
        <v>135</v>
      </c>
      <c r="L119" s="1">
        <f t="shared" ref="L119:L123" si="34">SUM(D119:K119)</f>
        <v>1146</v>
      </c>
      <c r="M119" s="1"/>
      <c r="N119" s="127">
        <f t="shared" si="33"/>
        <v>143.25</v>
      </c>
    </row>
    <row r="120" spans="3:14">
      <c r="C120" s="1" t="s">
        <v>69</v>
      </c>
      <c r="D120" s="1">
        <v>95</v>
      </c>
      <c r="E120" s="1">
        <v>129</v>
      </c>
      <c r="F120" s="1">
        <v>123</v>
      </c>
      <c r="G120" s="1">
        <v>144</v>
      </c>
      <c r="H120" s="1">
        <v>101</v>
      </c>
      <c r="I120" s="1">
        <v>147</v>
      </c>
      <c r="J120" s="1">
        <v>129</v>
      </c>
      <c r="K120" s="1">
        <v>122</v>
      </c>
      <c r="L120" s="1">
        <f t="shared" si="34"/>
        <v>990</v>
      </c>
      <c r="M120" s="1"/>
      <c r="N120" s="127">
        <f t="shared" si="33"/>
        <v>123.75</v>
      </c>
    </row>
    <row r="121" spans="3:14">
      <c r="C121" s="1" t="s">
        <v>70</v>
      </c>
      <c r="D121" s="1">
        <v>150</v>
      </c>
      <c r="E121" s="1">
        <v>128</v>
      </c>
      <c r="F121" s="1">
        <v>117</v>
      </c>
      <c r="G121" s="1">
        <v>165</v>
      </c>
      <c r="H121" s="1">
        <v>103</v>
      </c>
      <c r="I121" s="1">
        <v>119</v>
      </c>
      <c r="J121" s="1">
        <v>145</v>
      </c>
      <c r="K121" s="1">
        <v>136</v>
      </c>
      <c r="L121" s="1">
        <f t="shared" si="34"/>
        <v>1063</v>
      </c>
      <c r="M121" s="1"/>
      <c r="N121" s="127">
        <f t="shared" si="33"/>
        <v>132.875</v>
      </c>
    </row>
    <row r="122" spans="3:14">
      <c r="C122" s="1" t="s">
        <v>178</v>
      </c>
      <c r="D122" s="1">
        <v>108</v>
      </c>
      <c r="E122" s="1">
        <v>112</v>
      </c>
      <c r="F122" s="1">
        <v>79</v>
      </c>
      <c r="G122" s="1">
        <v>90</v>
      </c>
      <c r="H122" s="1">
        <v>85</v>
      </c>
      <c r="I122" s="1">
        <v>109</v>
      </c>
      <c r="J122" s="1">
        <v>84</v>
      </c>
      <c r="K122" s="1">
        <v>93</v>
      </c>
      <c r="L122" s="1">
        <f t="shared" si="34"/>
        <v>760</v>
      </c>
      <c r="M122" s="1"/>
      <c r="N122" s="127">
        <f t="shared" si="33"/>
        <v>95</v>
      </c>
    </row>
    <row r="123" spans="3:14">
      <c r="C123" s="126" t="s">
        <v>107</v>
      </c>
      <c r="D123" s="126">
        <f t="shared" ref="D123:K123" si="35">SUM(D118:D122)</f>
        <v>630</v>
      </c>
      <c r="E123" s="126">
        <f t="shared" si="35"/>
        <v>629</v>
      </c>
      <c r="F123" s="126">
        <f t="shared" si="35"/>
        <v>618</v>
      </c>
      <c r="G123" s="126">
        <f t="shared" si="35"/>
        <v>734</v>
      </c>
      <c r="H123" s="126">
        <f t="shared" si="35"/>
        <v>547</v>
      </c>
      <c r="I123" s="126">
        <f t="shared" si="35"/>
        <v>672</v>
      </c>
      <c r="J123" s="126">
        <f t="shared" si="35"/>
        <v>642</v>
      </c>
      <c r="K123" s="126">
        <f t="shared" si="35"/>
        <v>620</v>
      </c>
      <c r="L123" s="170">
        <f t="shared" si="34"/>
        <v>5092</v>
      </c>
      <c r="M123" s="125"/>
      <c r="N123" s="12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B2:S188"/>
  <sheetViews>
    <sheetView workbookViewId="0">
      <selection activeCell="T28" sqref="T28"/>
    </sheetView>
  </sheetViews>
  <sheetFormatPr defaultRowHeight="15"/>
  <cols>
    <col min="3" max="3" width="22.5703125" customWidth="1"/>
    <col min="12" max="12" width="9.140625" customWidth="1"/>
    <col min="13" max="13" width="9.140625" hidden="1" customWidth="1"/>
    <col min="15" max="15" width="5" customWidth="1"/>
    <col min="16" max="16" width="9.140625" hidden="1" customWidth="1"/>
    <col min="17" max="17" width="7" customWidth="1"/>
    <col min="18" max="18" width="20.42578125" customWidth="1"/>
    <col min="19" max="19" width="7.85546875" customWidth="1"/>
  </cols>
  <sheetData>
    <row r="2" spans="2:19" ht="23.25">
      <c r="C2" s="138" t="s">
        <v>283</v>
      </c>
      <c r="D2" s="139"/>
      <c r="E2" s="139"/>
      <c r="F2" s="139"/>
      <c r="G2" s="139"/>
      <c r="H2" s="139"/>
      <c r="I2" s="139"/>
      <c r="J2" s="140"/>
      <c r="K2" s="140"/>
      <c r="L2" s="140"/>
      <c r="M2" s="140"/>
      <c r="N2" s="141"/>
    </row>
    <row r="3" spans="2:19">
      <c r="R3" s="12" t="s">
        <v>286</v>
      </c>
    </row>
    <row r="5" spans="2:19">
      <c r="B5" s="126" t="s">
        <v>275</v>
      </c>
      <c r="C5" s="137" t="s">
        <v>54</v>
      </c>
      <c r="D5" s="126" t="s">
        <v>250</v>
      </c>
      <c r="E5" s="126" t="s">
        <v>251</v>
      </c>
      <c r="F5" s="126" t="s">
        <v>252</v>
      </c>
      <c r="G5" s="126" t="s">
        <v>253</v>
      </c>
      <c r="H5" s="126" t="s">
        <v>254</v>
      </c>
      <c r="I5" s="126" t="s">
        <v>255</v>
      </c>
      <c r="J5" s="126" t="s">
        <v>256</v>
      </c>
      <c r="K5" s="126" t="s">
        <v>257</v>
      </c>
      <c r="L5" s="126" t="s">
        <v>258</v>
      </c>
      <c r="M5" s="126"/>
      <c r="N5" s="126" t="s">
        <v>268</v>
      </c>
      <c r="Q5" s="1" t="s">
        <v>285</v>
      </c>
      <c r="R5" s="1" t="s">
        <v>267</v>
      </c>
      <c r="S5" s="23" t="s">
        <v>107</v>
      </c>
    </row>
    <row r="6" spans="2:19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27"/>
      <c r="Q6" s="1"/>
      <c r="R6" s="1"/>
      <c r="S6" s="23"/>
    </row>
    <row r="7" spans="2:19">
      <c r="C7" s="1" t="s">
        <v>193</v>
      </c>
      <c r="D7" s="1">
        <v>152</v>
      </c>
      <c r="E7" s="1">
        <v>138</v>
      </c>
      <c r="F7" s="1"/>
      <c r="G7" s="1">
        <v>167</v>
      </c>
      <c r="H7" s="1">
        <v>191</v>
      </c>
      <c r="I7" s="1">
        <v>235</v>
      </c>
      <c r="J7" s="1">
        <v>195</v>
      </c>
      <c r="K7" s="1">
        <v>189</v>
      </c>
      <c r="L7" s="1">
        <f>SUM(D7:K7)</f>
        <v>1267</v>
      </c>
      <c r="M7" s="1"/>
      <c r="N7" s="127">
        <f>L7/7</f>
        <v>181</v>
      </c>
      <c r="Q7" s="126">
        <v>1</v>
      </c>
      <c r="R7" s="134" t="s">
        <v>54</v>
      </c>
      <c r="S7" s="142">
        <v>7319</v>
      </c>
    </row>
    <row r="8" spans="2:19">
      <c r="C8" s="1" t="s">
        <v>194</v>
      </c>
      <c r="D8" s="1">
        <v>173</v>
      </c>
      <c r="E8" s="1">
        <v>237</v>
      </c>
      <c r="F8" s="1">
        <v>147</v>
      </c>
      <c r="G8" s="1">
        <v>194</v>
      </c>
      <c r="H8" s="1">
        <v>213</v>
      </c>
      <c r="I8" s="1">
        <v>196</v>
      </c>
      <c r="J8" s="1">
        <v>208</v>
      </c>
      <c r="K8" s="1">
        <v>175</v>
      </c>
      <c r="L8" s="1">
        <f t="shared" ref="L8:L13" si="0">SUM(D8:K8)</f>
        <v>1543</v>
      </c>
      <c r="M8" s="1"/>
      <c r="N8" s="127">
        <f t="shared" ref="N8:N12" si="1">L8/8</f>
        <v>192.875</v>
      </c>
      <c r="Q8" s="126">
        <v>2</v>
      </c>
      <c r="R8" s="134" t="s">
        <v>71</v>
      </c>
      <c r="S8" s="142">
        <v>7311</v>
      </c>
    </row>
    <row r="9" spans="2:19">
      <c r="C9" s="1" t="s">
        <v>195</v>
      </c>
      <c r="D9" s="1">
        <v>129</v>
      </c>
      <c r="E9" s="1"/>
      <c r="F9" s="1">
        <v>129</v>
      </c>
      <c r="G9" s="1"/>
      <c r="H9" s="1"/>
      <c r="I9" s="1"/>
      <c r="J9" s="1"/>
      <c r="K9" s="1"/>
      <c r="L9" s="1">
        <f t="shared" si="0"/>
        <v>258</v>
      </c>
      <c r="M9" s="1"/>
      <c r="N9" s="127"/>
      <c r="Q9" s="126">
        <v>3</v>
      </c>
      <c r="R9" s="134" t="s">
        <v>53</v>
      </c>
      <c r="S9" s="142">
        <v>7306</v>
      </c>
    </row>
    <row r="10" spans="2:19">
      <c r="C10" s="1" t="s">
        <v>196</v>
      </c>
      <c r="D10" s="1"/>
      <c r="E10" s="1">
        <v>169</v>
      </c>
      <c r="F10" s="1">
        <v>137</v>
      </c>
      <c r="G10" s="1">
        <v>176</v>
      </c>
      <c r="H10" s="1">
        <v>169</v>
      </c>
      <c r="I10" s="1">
        <v>179</v>
      </c>
      <c r="J10" s="1">
        <v>159</v>
      </c>
      <c r="K10" s="1">
        <v>197</v>
      </c>
      <c r="L10" s="1">
        <f t="shared" si="0"/>
        <v>1186</v>
      </c>
      <c r="M10" s="1"/>
      <c r="N10" s="127">
        <f>L10/7</f>
        <v>169.42857142857142</v>
      </c>
      <c r="Q10" s="126">
        <v>4</v>
      </c>
      <c r="R10" s="134" t="s">
        <v>0</v>
      </c>
      <c r="S10" s="142">
        <v>7197</v>
      </c>
    </row>
    <row r="11" spans="2:19">
      <c r="C11" s="1" t="s">
        <v>197</v>
      </c>
      <c r="D11" s="1">
        <v>256</v>
      </c>
      <c r="E11" s="1">
        <v>150</v>
      </c>
      <c r="F11" s="1">
        <v>143</v>
      </c>
      <c r="G11" s="1">
        <v>181</v>
      </c>
      <c r="H11" s="1">
        <v>233</v>
      </c>
      <c r="I11" s="1">
        <v>145</v>
      </c>
      <c r="J11" s="1">
        <v>211</v>
      </c>
      <c r="K11" s="1">
        <v>211</v>
      </c>
      <c r="L11" s="1">
        <f t="shared" si="0"/>
        <v>1530</v>
      </c>
      <c r="M11" s="1"/>
      <c r="N11" s="127">
        <f t="shared" si="1"/>
        <v>191.25</v>
      </c>
      <c r="Q11" s="126">
        <v>5</v>
      </c>
      <c r="R11" s="134" t="s">
        <v>51</v>
      </c>
      <c r="S11" s="142">
        <v>7136</v>
      </c>
    </row>
    <row r="12" spans="2:19">
      <c r="C12" s="1" t="s">
        <v>198</v>
      </c>
      <c r="D12" s="1">
        <v>205</v>
      </c>
      <c r="E12" s="1">
        <v>158</v>
      </c>
      <c r="F12" s="1">
        <v>223</v>
      </c>
      <c r="G12" s="1">
        <v>214</v>
      </c>
      <c r="H12" s="1">
        <v>186</v>
      </c>
      <c r="I12" s="1">
        <v>208</v>
      </c>
      <c r="J12" s="1">
        <v>165</v>
      </c>
      <c r="K12" s="1">
        <v>176</v>
      </c>
      <c r="L12" s="1">
        <f t="shared" si="0"/>
        <v>1535</v>
      </c>
      <c r="M12" s="1"/>
      <c r="N12" s="127">
        <f t="shared" si="1"/>
        <v>191.875</v>
      </c>
      <c r="Q12" s="126">
        <v>6</v>
      </c>
      <c r="R12" s="134" t="s">
        <v>9</v>
      </c>
      <c r="S12" s="142">
        <v>7134</v>
      </c>
    </row>
    <row r="13" spans="2:19">
      <c r="C13" s="126" t="s">
        <v>107</v>
      </c>
      <c r="D13" s="126">
        <f>SUM(D7:D12)</f>
        <v>915</v>
      </c>
      <c r="E13" s="126">
        <f t="shared" ref="E13:K13" si="2">SUM(E7:E12)</f>
        <v>852</v>
      </c>
      <c r="F13" s="126">
        <f t="shared" si="2"/>
        <v>779</v>
      </c>
      <c r="G13" s="126">
        <f t="shared" si="2"/>
        <v>932</v>
      </c>
      <c r="H13" s="126">
        <f t="shared" si="2"/>
        <v>992</v>
      </c>
      <c r="I13" s="126">
        <f t="shared" si="2"/>
        <v>963</v>
      </c>
      <c r="J13" s="126">
        <f t="shared" si="2"/>
        <v>938</v>
      </c>
      <c r="K13" s="126">
        <f t="shared" si="2"/>
        <v>948</v>
      </c>
      <c r="L13" s="134">
        <f t="shared" si="0"/>
        <v>7319</v>
      </c>
      <c r="M13" s="125"/>
      <c r="N13" s="133"/>
      <c r="Q13" s="126">
        <v>7</v>
      </c>
      <c r="R13" s="134" t="s">
        <v>52</v>
      </c>
      <c r="S13" s="142">
        <v>7124</v>
      </c>
    </row>
    <row r="14" spans="2:19">
      <c r="Q14" s="126">
        <v>8</v>
      </c>
      <c r="R14" s="134" t="s">
        <v>55</v>
      </c>
      <c r="S14" s="142">
        <v>7113</v>
      </c>
    </row>
    <row r="15" spans="2:19">
      <c r="Q15" s="1">
        <v>9</v>
      </c>
      <c r="R15" s="134" t="s">
        <v>1</v>
      </c>
      <c r="S15" s="142">
        <v>6985</v>
      </c>
    </row>
    <row r="16" spans="2:19">
      <c r="B16" s="126" t="s">
        <v>276</v>
      </c>
      <c r="C16" s="134" t="s">
        <v>71</v>
      </c>
      <c r="D16" s="126" t="s">
        <v>250</v>
      </c>
      <c r="E16" s="126" t="s">
        <v>251</v>
      </c>
      <c r="F16" s="126" t="s">
        <v>252</v>
      </c>
      <c r="G16" s="126" t="s">
        <v>253</v>
      </c>
      <c r="H16" s="126" t="s">
        <v>254</v>
      </c>
      <c r="I16" s="126" t="s">
        <v>255</v>
      </c>
      <c r="J16" s="126" t="s">
        <v>256</v>
      </c>
      <c r="K16" s="126" t="s">
        <v>257</v>
      </c>
      <c r="L16" s="126" t="s">
        <v>258</v>
      </c>
      <c r="M16" s="126"/>
      <c r="N16" s="126" t="s">
        <v>268</v>
      </c>
      <c r="Q16" s="1">
        <v>10</v>
      </c>
      <c r="R16" s="134" t="s">
        <v>44</v>
      </c>
      <c r="S16" s="142">
        <v>6804</v>
      </c>
    </row>
    <row r="17" spans="2:19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26"/>
      <c r="Q17" s="1">
        <v>11</v>
      </c>
      <c r="R17" s="134" t="s">
        <v>58</v>
      </c>
      <c r="S17" s="142">
        <v>6787</v>
      </c>
    </row>
    <row r="18" spans="2:19">
      <c r="C18" s="1" t="s">
        <v>31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27"/>
      <c r="Q18" s="1">
        <v>12</v>
      </c>
      <c r="R18" s="134" t="s">
        <v>57</v>
      </c>
      <c r="S18" s="142">
        <v>6757</v>
      </c>
    </row>
    <row r="19" spans="2:19">
      <c r="C19" s="1" t="s">
        <v>32</v>
      </c>
      <c r="D19" s="1">
        <v>207</v>
      </c>
      <c r="E19" s="1">
        <v>193</v>
      </c>
      <c r="F19" s="1">
        <v>175</v>
      </c>
      <c r="G19" s="1">
        <v>216</v>
      </c>
      <c r="H19" s="1">
        <v>174</v>
      </c>
      <c r="I19" s="1">
        <v>162</v>
      </c>
      <c r="J19" s="1"/>
      <c r="K19" s="1">
        <v>156</v>
      </c>
      <c r="L19" s="1">
        <f t="shared" ref="L19:L24" si="3">SUM(D19:K19)</f>
        <v>1283</v>
      </c>
      <c r="M19" s="1"/>
      <c r="N19" s="127">
        <f>L19/7</f>
        <v>183.28571428571428</v>
      </c>
      <c r="Q19" s="1">
        <v>13</v>
      </c>
      <c r="R19" s="134" t="s">
        <v>219</v>
      </c>
      <c r="S19" s="142">
        <v>6605</v>
      </c>
    </row>
    <row r="20" spans="2:19">
      <c r="C20" s="1" t="s">
        <v>33</v>
      </c>
      <c r="D20" s="1">
        <v>171</v>
      </c>
      <c r="E20" s="1">
        <v>226</v>
      </c>
      <c r="F20" s="1">
        <v>166</v>
      </c>
      <c r="G20" s="1">
        <v>181</v>
      </c>
      <c r="H20" s="1">
        <v>166</v>
      </c>
      <c r="I20" s="1"/>
      <c r="J20" s="1">
        <v>125</v>
      </c>
      <c r="K20" s="1"/>
      <c r="L20" s="1">
        <f t="shared" si="3"/>
        <v>1035</v>
      </c>
      <c r="M20" s="1"/>
      <c r="N20" s="127">
        <f>L20/6</f>
        <v>172.5</v>
      </c>
      <c r="Q20" s="1">
        <v>14</v>
      </c>
      <c r="R20" s="134" t="s">
        <v>56</v>
      </c>
      <c r="S20" s="142">
        <v>6596</v>
      </c>
    </row>
    <row r="21" spans="2:19">
      <c r="C21" s="1" t="s">
        <v>34</v>
      </c>
      <c r="D21" s="1">
        <v>177</v>
      </c>
      <c r="E21" s="1">
        <v>193</v>
      </c>
      <c r="F21" s="1">
        <v>154</v>
      </c>
      <c r="G21" s="1"/>
      <c r="H21" s="1"/>
      <c r="I21" s="1">
        <v>146</v>
      </c>
      <c r="J21" s="1">
        <v>229</v>
      </c>
      <c r="K21" s="1">
        <v>182</v>
      </c>
      <c r="L21" s="1">
        <f t="shared" si="3"/>
        <v>1081</v>
      </c>
      <c r="M21" s="1"/>
      <c r="N21" s="127">
        <f>L21/6</f>
        <v>180.16666666666666</v>
      </c>
      <c r="Q21" s="1">
        <v>15</v>
      </c>
      <c r="R21" s="134" t="s">
        <v>38</v>
      </c>
      <c r="S21" s="142">
        <v>6531</v>
      </c>
    </row>
    <row r="22" spans="2:19">
      <c r="C22" s="1" t="s">
        <v>35</v>
      </c>
      <c r="D22" s="1">
        <v>163</v>
      </c>
      <c r="E22" s="1"/>
      <c r="F22" s="1">
        <v>219</v>
      </c>
      <c r="G22" s="1">
        <v>184</v>
      </c>
      <c r="H22" s="1">
        <v>190</v>
      </c>
      <c r="I22" s="1">
        <v>158</v>
      </c>
      <c r="J22" s="1">
        <v>136</v>
      </c>
      <c r="K22" s="1">
        <v>164</v>
      </c>
      <c r="L22" s="1">
        <f t="shared" si="3"/>
        <v>1214</v>
      </c>
      <c r="M22" s="1"/>
      <c r="N22" s="127">
        <f>L22/7</f>
        <v>173.42857142857142</v>
      </c>
      <c r="Q22" s="1">
        <v>16</v>
      </c>
      <c r="R22" s="134" t="s">
        <v>15</v>
      </c>
      <c r="S22" s="142">
        <v>6250</v>
      </c>
    </row>
    <row r="23" spans="2:19">
      <c r="C23" s="1" t="s">
        <v>36</v>
      </c>
      <c r="D23" s="1">
        <v>258</v>
      </c>
      <c r="E23" s="1">
        <v>207</v>
      </c>
      <c r="F23" s="1">
        <v>207</v>
      </c>
      <c r="G23" s="1">
        <v>214</v>
      </c>
      <c r="H23" s="1">
        <v>233</v>
      </c>
      <c r="I23" s="1">
        <v>193</v>
      </c>
      <c r="J23" s="1">
        <v>177</v>
      </c>
      <c r="K23" s="1">
        <v>142</v>
      </c>
      <c r="L23" s="1">
        <f t="shared" si="3"/>
        <v>1631</v>
      </c>
      <c r="M23" s="1"/>
      <c r="N23" s="127">
        <f t="shared" ref="N23" si="4">L23/8</f>
        <v>203.875</v>
      </c>
    </row>
    <row r="24" spans="2:19">
      <c r="C24" s="1" t="s">
        <v>37</v>
      </c>
      <c r="D24" s="1"/>
      <c r="E24" s="1">
        <v>148</v>
      </c>
      <c r="F24" s="1"/>
      <c r="G24" s="1">
        <v>202</v>
      </c>
      <c r="H24" s="1">
        <v>179</v>
      </c>
      <c r="I24" s="1">
        <v>178</v>
      </c>
      <c r="J24" s="1">
        <v>201</v>
      </c>
      <c r="K24" s="1">
        <v>159</v>
      </c>
      <c r="L24" s="1">
        <f t="shared" si="3"/>
        <v>1067</v>
      </c>
      <c r="M24" s="1"/>
      <c r="N24" s="127">
        <f>L24/6</f>
        <v>177.83333333333334</v>
      </c>
    </row>
    <row r="25" spans="2:19">
      <c r="C25" s="126" t="s">
        <v>107</v>
      </c>
      <c r="D25" s="126">
        <f>SUM(D18:D24)</f>
        <v>976</v>
      </c>
      <c r="E25" s="126">
        <f t="shared" ref="E25:L25" si="5">SUM(E18:E24)</f>
        <v>967</v>
      </c>
      <c r="F25" s="126">
        <f t="shared" si="5"/>
        <v>921</v>
      </c>
      <c r="G25" s="126">
        <f t="shared" si="5"/>
        <v>997</v>
      </c>
      <c r="H25" s="126">
        <f t="shared" si="5"/>
        <v>942</v>
      </c>
      <c r="I25" s="126">
        <f t="shared" si="5"/>
        <v>837</v>
      </c>
      <c r="J25" s="126">
        <f t="shared" si="5"/>
        <v>868</v>
      </c>
      <c r="K25" s="126">
        <f t="shared" si="5"/>
        <v>803</v>
      </c>
      <c r="L25" s="134">
        <f t="shared" si="5"/>
        <v>7311</v>
      </c>
      <c r="M25" s="125"/>
      <c r="N25" s="133"/>
    </row>
    <row r="28" spans="2:19">
      <c r="B28" s="126" t="s">
        <v>277</v>
      </c>
      <c r="C28" s="134" t="s">
        <v>53</v>
      </c>
      <c r="D28" s="126" t="s">
        <v>250</v>
      </c>
      <c r="E28" s="126" t="s">
        <v>251</v>
      </c>
      <c r="F28" s="126" t="s">
        <v>252</v>
      </c>
      <c r="G28" s="126" t="s">
        <v>253</v>
      </c>
      <c r="H28" s="126" t="s">
        <v>254</v>
      </c>
      <c r="I28" s="126" t="s">
        <v>255</v>
      </c>
      <c r="J28" s="126" t="s">
        <v>256</v>
      </c>
      <c r="K28" s="126" t="s">
        <v>257</v>
      </c>
      <c r="L28" s="126" t="s">
        <v>258</v>
      </c>
      <c r="M28" s="126"/>
      <c r="N28" s="126" t="s">
        <v>268</v>
      </c>
    </row>
    <row r="29" spans="2:19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27"/>
    </row>
    <row r="30" spans="2:19">
      <c r="C30" s="1" t="s">
        <v>115</v>
      </c>
      <c r="D30" s="1">
        <v>151</v>
      </c>
      <c r="E30" s="1">
        <v>196</v>
      </c>
      <c r="F30" s="1">
        <v>163</v>
      </c>
      <c r="G30" s="1">
        <v>193</v>
      </c>
      <c r="H30" s="1">
        <v>246</v>
      </c>
      <c r="I30" s="1">
        <v>232</v>
      </c>
      <c r="J30" s="1">
        <v>168</v>
      </c>
      <c r="K30" s="1">
        <v>192</v>
      </c>
      <c r="L30" s="1">
        <f>SUM(D30:K30)</f>
        <v>1541</v>
      </c>
      <c r="M30" s="1"/>
      <c r="N30" s="127">
        <f t="shared" ref="N30:N33" si="6">L30/8</f>
        <v>192.625</v>
      </c>
    </row>
    <row r="31" spans="2:19">
      <c r="C31" s="1" t="s">
        <v>116</v>
      </c>
      <c r="D31" s="1">
        <v>216</v>
      </c>
      <c r="E31" s="1">
        <v>174</v>
      </c>
      <c r="F31" s="1">
        <v>227</v>
      </c>
      <c r="G31" s="1">
        <v>172</v>
      </c>
      <c r="H31" s="1">
        <v>185</v>
      </c>
      <c r="I31" s="1">
        <v>209</v>
      </c>
      <c r="J31" s="1">
        <v>231</v>
      </c>
      <c r="K31" s="1">
        <v>190</v>
      </c>
      <c r="L31" s="1">
        <f t="shared" ref="L31:L36" si="7">SUM(D31:K31)</f>
        <v>1604</v>
      </c>
      <c r="M31" s="1"/>
      <c r="N31" s="127">
        <f t="shared" si="6"/>
        <v>200.5</v>
      </c>
    </row>
    <row r="32" spans="2:19">
      <c r="C32" s="1" t="s">
        <v>117</v>
      </c>
      <c r="D32" s="1"/>
      <c r="E32" s="1"/>
      <c r="F32" s="1">
        <v>176</v>
      </c>
      <c r="G32" s="1"/>
      <c r="H32" s="1">
        <v>170</v>
      </c>
      <c r="I32" s="1"/>
      <c r="J32" s="1"/>
      <c r="K32" s="1">
        <v>237</v>
      </c>
      <c r="L32" s="1">
        <f t="shared" si="7"/>
        <v>583</v>
      </c>
      <c r="M32" s="1"/>
      <c r="N32" s="127"/>
    </row>
    <row r="33" spans="2:14">
      <c r="C33" s="1" t="s">
        <v>118</v>
      </c>
      <c r="D33" s="1">
        <v>179</v>
      </c>
      <c r="E33" s="1">
        <v>190</v>
      </c>
      <c r="F33" s="1">
        <v>181</v>
      </c>
      <c r="G33" s="1">
        <v>192</v>
      </c>
      <c r="H33" s="1">
        <v>167</v>
      </c>
      <c r="I33" s="1">
        <v>175</v>
      </c>
      <c r="J33" s="1">
        <v>202</v>
      </c>
      <c r="K33" s="1">
        <v>155</v>
      </c>
      <c r="L33" s="1">
        <f t="shared" si="7"/>
        <v>1441</v>
      </c>
      <c r="M33" s="1"/>
      <c r="N33" s="127">
        <f t="shared" si="6"/>
        <v>180.125</v>
      </c>
    </row>
    <row r="34" spans="2:14">
      <c r="C34" s="1" t="s">
        <v>119</v>
      </c>
      <c r="D34" s="1">
        <v>113</v>
      </c>
      <c r="E34" s="1"/>
      <c r="F34" s="1"/>
      <c r="G34" s="1"/>
      <c r="H34" s="1"/>
      <c r="I34" s="1">
        <v>148</v>
      </c>
      <c r="J34" s="1"/>
      <c r="K34" s="1"/>
      <c r="L34" s="1">
        <f t="shared" si="7"/>
        <v>261</v>
      </c>
      <c r="M34" s="1"/>
      <c r="N34" s="127"/>
    </row>
    <row r="35" spans="2:14">
      <c r="C35" s="1" t="s">
        <v>120</v>
      </c>
      <c r="D35" s="1">
        <v>145</v>
      </c>
      <c r="E35" s="1">
        <v>202</v>
      </c>
      <c r="F35" s="1">
        <v>175</v>
      </c>
      <c r="G35" s="1">
        <v>189</v>
      </c>
      <c r="H35" s="1">
        <v>191</v>
      </c>
      <c r="I35" s="1">
        <v>173</v>
      </c>
      <c r="J35" s="1">
        <v>163</v>
      </c>
      <c r="K35" s="1"/>
      <c r="L35" s="1">
        <f t="shared" si="7"/>
        <v>1238</v>
      </c>
      <c r="M35" s="1"/>
      <c r="N35" s="127">
        <f>L35/7</f>
        <v>176.85714285714286</v>
      </c>
    </row>
    <row r="36" spans="2:14">
      <c r="C36" s="1" t="s">
        <v>121</v>
      </c>
      <c r="D36" s="1"/>
      <c r="E36" s="1">
        <v>127</v>
      </c>
      <c r="F36" s="1"/>
      <c r="G36" s="1">
        <v>139</v>
      </c>
      <c r="H36" s="1"/>
      <c r="I36" s="1"/>
      <c r="J36" s="1">
        <v>192</v>
      </c>
      <c r="K36" s="1">
        <v>180</v>
      </c>
      <c r="L36" s="1">
        <f t="shared" si="7"/>
        <v>638</v>
      </c>
      <c r="M36" s="1"/>
      <c r="N36" s="127">
        <f>L36/4</f>
        <v>159.5</v>
      </c>
    </row>
    <row r="37" spans="2:14">
      <c r="C37" s="126" t="s">
        <v>107</v>
      </c>
      <c r="D37" s="126">
        <f>SUM(D30:D36)</f>
        <v>804</v>
      </c>
      <c r="E37" s="126">
        <f t="shared" ref="E37:L37" si="8">SUM(E30:E36)</f>
        <v>889</v>
      </c>
      <c r="F37" s="126">
        <f t="shared" si="8"/>
        <v>922</v>
      </c>
      <c r="G37" s="126">
        <f t="shared" si="8"/>
        <v>885</v>
      </c>
      <c r="H37" s="126">
        <f t="shared" si="8"/>
        <v>959</v>
      </c>
      <c r="I37" s="126">
        <f t="shared" si="8"/>
        <v>937</v>
      </c>
      <c r="J37" s="126">
        <f t="shared" si="8"/>
        <v>956</v>
      </c>
      <c r="K37" s="126">
        <f t="shared" si="8"/>
        <v>954</v>
      </c>
      <c r="L37" s="134">
        <f t="shared" si="8"/>
        <v>7306</v>
      </c>
      <c r="M37" s="125"/>
      <c r="N37" s="129"/>
    </row>
    <row r="40" spans="2:14">
      <c r="B40" s="126" t="s">
        <v>278</v>
      </c>
      <c r="C40" s="134" t="s">
        <v>0</v>
      </c>
      <c r="D40" s="126" t="s">
        <v>250</v>
      </c>
      <c r="E40" s="126" t="s">
        <v>251</v>
      </c>
      <c r="F40" s="126" t="s">
        <v>252</v>
      </c>
      <c r="G40" s="126" t="s">
        <v>253</v>
      </c>
      <c r="H40" s="126" t="s">
        <v>254</v>
      </c>
      <c r="I40" s="126" t="s">
        <v>255</v>
      </c>
      <c r="J40" s="126" t="s">
        <v>256</v>
      </c>
      <c r="K40" s="126" t="s">
        <v>257</v>
      </c>
      <c r="L40" s="126" t="s">
        <v>258</v>
      </c>
      <c r="M40" s="126"/>
      <c r="N40" s="126" t="s">
        <v>268</v>
      </c>
    </row>
    <row r="41" spans="2:14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27"/>
    </row>
    <row r="42" spans="2:14">
      <c r="C42" s="1" t="s">
        <v>110</v>
      </c>
      <c r="D42" s="1">
        <v>132</v>
      </c>
      <c r="E42" s="1"/>
      <c r="F42" s="1"/>
      <c r="G42" s="1">
        <v>187</v>
      </c>
      <c r="H42" s="1">
        <v>124</v>
      </c>
      <c r="I42" s="1"/>
      <c r="J42" s="1">
        <v>195</v>
      </c>
      <c r="K42" s="1">
        <v>152</v>
      </c>
      <c r="L42" s="1">
        <f>SUM(D42:K42)</f>
        <v>790</v>
      </c>
      <c r="M42" s="1"/>
      <c r="N42" s="127">
        <f>L42/5</f>
        <v>158</v>
      </c>
    </row>
    <row r="43" spans="2:14">
      <c r="C43" s="1" t="s">
        <v>111</v>
      </c>
      <c r="D43" s="1">
        <v>184</v>
      </c>
      <c r="E43" s="1">
        <v>172</v>
      </c>
      <c r="F43" s="1">
        <v>209</v>
      </c>
      <c r="G43" s="1">
        <v>191</v>
      </c>
      <c r="H43" s="1">
        <v>204</v>
      </c>
      <c r="I43" s="1">
        <v>216</v>
      </c>
      <c r="J43" s="1">
        <v>172</v>
      </c>
      <c r="K43" s="1">
        <v>214</v>
      </c>
      <c r="L43" s="1">
        <f t="shared" ref="L43:L48" si="9">SUM(D43:K43)</f>
        <v>1562</v>
      </c>
      <c r="M43" s="1"/>
      <c r="N43" s="127">
        <f t="shared" ref="N43" si="10">L43/8</f>
        <v>195.25</v>
      </c>
    </row>
    <row r="44" spans="2:14">
      <c r="C44" s="1" t="s">
        <v>113</v>
      </c>
      <c r="D44" s="1"/>
      <c r="E44" s="1"/>
      <c r="F44" s="1">
        <v>204</v>
      </c>
      <c r="G44" s="1">
        <v>154</v>
      </c>
      <c r="H44" s="1">
        <v>157</v>
      </c>
      <c r="I44" s="1"/>
      <c r="J44" s="1"/>
      <c r="K44" s="1"/>
      <c r="L44" s="1">
        <f t="shared" si="9"/>
        <v>515</v>
      </c>
      <c r="M44" s="1"/>
      <c r="N44" s="135"/>
    </row>
    <row r="45" spans="2:14">
      <c r="C45" s="1" t="s">
        <v>114</v>
      </c>
      <c r="D45" s="1">
        <v>161</v>
      </c>
      <c r="E45" s="1">
        <v>165</v>
      </c>
      <c r="F45" s="1"/>
      <c r="G45" s="1"/>
      <c r="H45" s="1">
        <v>174</v>
      </c>
      <c r="I45" s="1">
        <v>189</v>
      </c>
      <c r="J45" s="1">
        <v>199</v>
      </c>
      <c r="K45" s="1">
        <v>184</v>
      </c>
      <c r="L45" s="1">
        <f t="shared" si="9"/>
        <v>1072</v>
      </c>
      <c r="M45" s="1"/>
      <c r="N45" s="127">
        <f>L45/6</f>
        <v>178.66666666666666</v>
      </c>
    </row>
    <row r="46" spans="2:14">
      <c r="C46" s="1" t="s">
        <v>112</v>
      </c>
      <c r="D46" s="1">
        <v>188</v>
      </c>
      <c r="E46" s="1">
        <v>195</v>
      </c>
      <c r="F46" s="1">
        <v>170</v>
      </c>
      <c r="G46" s="1"/>
      <c r="H46" s="1"/>
      <c r="I46" s="1">
        <v>147</v>
      </c>
      <c r="J46" s="1"/>
      <c r="K46" s="1">
        <v>173</v>
      </c>
      <c r="L46" s="1">
        <f t="shared" si="9"/>
        <v>873</v>
      </c>
      <c r="M46" s="1"/>
      <c r="N46" s="127">
        <f>L46/5</f>
        <v>174.6</v>
      </c>
    </row>
    <row r="47" spans="2:14">
      <c r="C47" s="1" t="s">
        <v>155</v>
      </c>
      <c r="D47" s="1">
        <v>174</v>
      </c>
      <c r="E47" s="1">
        <v>162</v>
      </c>
      <c r="F47" s="1">
        <v>198</v>
      </c>
      <c r="G47" s="1">
        <v>160</v>
      </c>
      <c r="H47" s="1"/>
      <c r="I47" s="1">
        <v>256</v>
      </c>
      <c r="J47" s="1">
        <v>201</v>
      </c>
      <c r="K47" s="1">
        <v>187</v>
      </c>
      <c r="L47" s="1">
        <f t="shared" si="9"/>
        <v>1338</v>
      </c>
      <c r="M47" s="1"/>
      <c r="N47" s="127">
        <f>L47/7</f>
        <v>191.14285714285714</v>
      </c>
    </row>
    <row r="48" spans="2:14">
      <c r="C48" s="1" t="s">
        <v>156</v>
      </c>
      <c r="D48" s="1"/>
      <c r="E48" s="1">
        <v>190</v>
      </c>
      <c r="F48" s="1">
        <v>234</v>
      </c>
      <c r="G48" s="1">
        <v>173</v>
      </c>
      <c r="H48" s="1">
        <v>148</v>
      </c>
      <c r="I48" s="1">
        <v>167</v>
      </c>
      <c r="J48" s="1">
        <v>135</v>
      </c>
      <c r="K48" s="1"/>
      <c r="L48" s="1">
        <f t="shared" si="9"/>
        <v>1047</v>
      </c>
      <c r="M48" s="1"/>
      <c r="N48" s="127">
        <f>L48/6</f>
        <v>174.5</v>
      </c>
    </row>
    <row r="49" spans="2:14">
      <c r="C49" s="126" t="s">
        <v>107</v>
      </c>
      <c r="D49" s="126">
        <f>SUM(D42:D48)</f>
        <v>839</v>
      </c>
      <c r="E49" s="126">
        <f t="shared" ref="E49:L49" si="11">SUM(E42:E48)</f>
        <v>884</v>
      </c>
      <c r="F49" s="126">
        <f t="shared" si="11"/>
        <v>1015</v>
      </c>
      <c r="G49" s="126">
        <f t="shared" si="11"/>
        <v>865</v>
      </c>
      <c r="H49" s="126">
        <f t="shared" si="11"/>
        <v>807</v>
      </c>
      <c r="I49" s="126">
        <f t="shared" si="11"/>
        <v>975</v>
      </c>
      <c r="J49" s="126">
        <f t="shared" si="11"/>
        <v>902</v>
      </c>
      <c r="K49" s="126">
        <f t="shared" si="11"/>
        <v>910</v>
      </c>
      <c r="L49" s="134">
        <f t="shared" si="11"/>
        <v>7197</v>
      </c>
      <c r="M49" s="125"/>
      <c r="N49" s="133"/>
    </row>
    <row r="52" spans="2:14">
      <c r="B52" s="126" t="s">
        <v>279</v>
      </c>
      <c r="C52" s="134" t="s">
        <v>51</v>
      </c>
      <c r="D52" s="126" t="s">
        <v>250</v>
      </c>
      <c r="E52" s="126" t="s">
        <v>251</v>
      </c>
      <c r="F52" s="126" t="s">
        <v>252</v>
      </c>
      <c r="G52" s="126" t="s">
        <v>253</v>
      </c>
      <c r="H52" s="126" t="s">
        <v>254</v>
      </c>
      <c r="I52" s="126" t="s">
        <v>255</v>
      </c>
      <c r="J52" s="126" t="s">
        <v>256</v>
      </c>
      <c r="K52" s="126" t="s">
        <v>257</v>
      </c>
      <c r="L52" s="126" t="s">
        <v>258</v>
      </c>
      <c r="M52" s="126"/>
      <c r="N52" s="126" t="s">
        <v>268</v>
      </c>
    </row>
    <row r="53" spans="2:14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27"/>
    </row>
    <row r="54" spans="2:14">
      <c r="C54" s="1" t="s">
        <v>181</v>
      </c>
      <c r="D54" s="1">
        <v>203</v>
      </c>
      <c r="E54" s="1">
        <v>138</v>
      </c>
      <c r="F54" s="1"/>
      <c r="G54" s="1">
        <v>193</v>
      </c>
      <c r="H54" s="1">
        <v>210</v>
      </c>
      <c r="I54" s="1">
        <v>194</v>
      </c>
      <c r="J54" s="1">
        <v>177</v>
      </c>
      <c r="K54" s="1">
        <v>173</v>
      </c>
      <c r="L54" s="1">
        <f>SUM(D54:K54)</f>
        <v>1288</v>
      </c>
      <c r="M54" s="1"/>
      <c r="N54" s="127">
        <f>L54/7</f>
        <v>184</v>
      </c>
    </row>
    <row r="55" spans="2:14">
      <c r="C55" s="1" t="s">
        <v>182</v>
      </c>
      <c r="D55" s="1">
        <v>170</v>
      </c>
      <c r="E55" s="1">
        <v>188</v>
      </c>
      <c r="F55" s="1">
        <v>168</v>
      </c>
      <c r="G55" s="1"/>
      <c r="H55" s="1">
        <v>167</v>
      </c>
      <c r="I55" s="1">
        <v>182</v>
      </c>
      <c r="J55" s="1">
        <v>202</v>
      </c>
      <c r="K55" s="1">
        <v>173</v>
      </c>
      <c r="L55" s="1">
        <f t="shared" ref="L55:L60" si="12">SUM(D55:K55)</f>
        <v>1250</v>
      </c>
      <c r="M55" s="1"/>
      <c r="N55" s="127">
        <f>L55/7</f>
        <v>178.57142857142858</v>
      </c>
    </row>
    <row r="56" spans="2:14">
      <c r="C56" s="1" t="s">
        <v>183</v>
      </c>
      <c r="D56" s="1">
        <v>157</v>
      </c>
      <c r="E56" s="1">
        <v>183</v>
      </c>
      <c r="F56" s="1">
        <v>159</v>
      </c>
      <c r="G56" s="1"/>
      <c r="H56" s="1">
        <v>169</v>
      </c>
      <c r="I56" s="1">
        <v>181</v>
      </c>
      <c r="J56" s="1">
        <v>190</v>
      </c>
      <c r="K56" s="1"/>
      <c r="L56" s="1">
        <f t="shared" si="12"/>
        <v>1039</v>
      </c>
      <c r="M56" s="1"/>
      <c r="N56" s="127">
        <f>L56/6</f>
        <v>173.16666666666666</v>
      </c>
    </row>
    <row r="57" spans="2:14">
      <c r="C57" s="1" t="s">
        <v>184</v>
      </c>
      <c r="D57" s="1">
        <v>210</v>
      </c>
      <c r="E57" s="1">
        <v>161</v>
      </c>
      <c r="F57" s="1">
        <v>203</v>
      </c>
      <c r="G57" s="1">
        <v>191</v>
      </c>
      <c r="H57" s="1">
        <v>174</v>
      </c>
      <c r="I57" s="1">
        <v>249</v>
      </c>
      <c r="J57" s="1">
        <v>222</v>
      </c>
      <c r="K57" s="1">
        <v>166</v>
      </c>
      <c r="L57" s="1">
        <f t="shared" si="12"/>
        <v>1576</v>
      </c>
      <c r="M57" s="1"/>
      <c r="N57" s="127">
        <f t="shared" ref="N57" si="13">L57/8</f>
        <v>197</v>
      </c>
    </row>
    <row r="58" spans="2:14">
      <c r="C58" s="1" t="s">
        <v>185</v>
      </c>
      <c r="D58" s="1"/>
      <c r="E58" s="1"/>
      <c r="F58" s="1">
        <v>172</v>
      </c>
      <c r="G58" s="1">
        <v>147</v>
      </c>
      <c r="H58" s="1"/>
      <c r="I58" s="1"/>
      <c r="J58" s="1"/>
      <c r="K58" s="1">
        <v>150</v>
      </c>
      <c r="L58" s="1">
        <f t="shared" si="12"/>
        <v>469</v>
      </c>
      <c r="M58" s="1"/>
      <c r="N58" s="127"/>
    </row>
    <row r="59" spans="2:14">
      <c r="C59" s="1" t="s">
        <v>186</v>
      </c>
      <c r="D59" s="1">
        <v>181</v>
      </c>
      <c r="E59" s="1">
        <v>191</v>
      </c>
      <c r="F59" s="1">
        <v>178</v>
      </c>
      <c r="G59" s="1">
        <v>166</v>
      </c>
      <c r="H59" s="1"/>
      <c r="I59" s="1">
        <v>193</v>
      </c>
      <c r="J59" s="1">
        <v>121</v>
      </c>
      <c r="K59" s="1"/>
      <c r="L59" s="1">
        <f t="shared" si="12"/>
        <v>1030</v>
      </c>
      <c r="M59" s="1"/>
      <c r="N59" s="127">
        <f>L59/7</f>
        <v>147.14285714285714</v>
      </c>
    </row>
    <row r="60" spans="2:14">
      <c r="C60" s="1" t="s">
        <v>187</v>
      </c>
      <c r="D60" s="1"/>
      <c r="E60" s="1"/>
      <c r="F60" s="1"/>
      <c r="G60" s="1">
        <v>189</v>
      </c>
      <c r="H60" s="1">
        <v>149</v>
      </c>
      <c r="I60" s="1"/>
      <c r="J60" s="1"/>
      <c r="K60" s="1">
        <v>146</v>
      </c>
      <c r="L60" s="1">
        <f t="shared" si="12"/>
        <v>484</v>
      </c>
      <c r="M60" s="1"/>
      <c r="N60" s="127"/>
    </row>
    <row r="61" spans="2:14">
      <c r="C61" s="126" t="s">
        <v>107</v>
      </c>
      <c r="D61" s="126">
        <f>SUM(D54:D60)</f>
        <v>921</v>
      </c>
      <c r="E61" s="126">
        <f t="shared" ref="E61:L61" si="14">SUM(E54:E60)</f>
        <v>861</v>
      </c>
      <c r="F61" s="126">
        <f t="shared" si="14"/>
        <v>880</v>
      </c>
      <c r="G61" s="126">
        <f t="shared" si="14"/>
        <v>886</v>
      </c>
      <c r="H61" s="126">
        <f t="shared" si="14"/>
        <v>869</v>
      </c>
      <c r="I61" s="126">
        <f t="shared" si="14"/>
        <v>999</v>
      </c>
      <c r="J61" s="126">
        <f t="shared" si="14"/>
        <v>912</v>
      </c>
      <c r="K61" s="126">
        <f t="shared" si="14"/>
        <v>808</v>
      </c>
      <c r="L61" s="134">
        <f t="shared" si="14"/>
        <v>7136</v>
      </c>
      <c r="M61" s="125"/>
      <c r="N61" s="133"/>
    </row>
    <row r="64" spans="2:14">
      <c r="B64" s="126" t="s">
        <v>280</v>
      </c>
      <c r="C64" s="134" t="s">
        <v>9</v>
      </c>
      <c r="D64" s="126" t="s">
        <v>250</v>
      </c>
      <c r="E64" s="126" t="s">
        <v>251</v>
      </c>
      <c r="F64" s="126" t="s">
        <v>252</v>
      </c>
      <c r="G64" s="126" t="s">
        <v>253</v>
      </c>
      <c r="H64" s="126" t="s">
        <v>254</v>
      </c>
      <c r="I64" s="126" t="s">
        <v>255</v>
      </c>
      <c r="J64" s="126" t="s">
        <v>256</v>
      </c>
      <c r="K64" s="126" t="s">
        <v>257</v>
      </c>
      <c r="L64" s="126" t="s">
        <v>258</v>
      </c>
      <c r="M64" s="126"/>
      <c r="N64" s="126" t="s">
        <v>268</v>
      </c>
    </row>
    <row r="65" spans="2:14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26"/>
    </row>
    <row r="66" spans="2:14">
      <c r="C66" s="1" t="s">
        <v>10</v>
      </c>
      <c r="D66" s="1">
        <v>197</v>
      </c>
      <c r="E66" s="1">
        <v>150</v>
      </c>
      <c r="F66" s="1">
        <v>233</v>
      </c>
      <c r="G66" s="1">
        <v>209</v>
      </c>
      <c r="H66" s="1">
        <v>168</v>
      </c>
      <c r="I66" s="1">
        <v>176</v>
      </c>
      <c r="J66" s="1">
        <v>201</v>
      </c>
      <c r="K66" s="1">
        <v>199</v>
      </c>
      <c r="L66" s="1">
        <f>SUM(D66:K66)</f>
        <v>1533</v>
      </c>
      <c r="M66" s="1"/>
      <c r="N66" s="127">
        <f t="shared" ref="N66:N70" si="15">L66/8</f>
        <v>191.625</v>
      </c>
    </row>
    <row r="67" spans="2:14">
      <c r="C67" s="1" t="s">
        <v>11</v>
      </c>
      <c r="D67" s="1">
        <v>173</v>
      </c>
      <c r="E67" s="1">
        <v>196</v>
      </c>
      <c r="F67" s="1">
        <v>149</v>
      </c>
      <c r="G67" s="1"/>
      <c r="H67" s="1">
        <v>136</v>
      </c>
      <c r="I67" s="1"/>
      <c r="J67" s="1">
        <v>176</v>
      </c>
      <c r="K67" s="1">
        <v>161</v>
      </c>
      <c r="L67" s="1">
        <f t="shared" ref="L67:L72" si="16">SUM(D67:K67)</f>
        <v>991</v>
      </c>
      <c r="M67" s="1"/>
      <c r="N67" s="127">
        <f>L67/6</f>
        <v>165.16666666666666</v>
      </c>
    </row>
    <row r="68" spans="2:14">
      <c r="C68" s="1" t="s">
        <v>12</v>
      </c>
      <c r="D68" s="1">
        <v>142</v>
      </c>
      <c r="E68" s="1">
        <v>235</v>
      </c>
      <c r="F68" s="1">
        <v>178</v>
      </c>
      <c r="G68" s="1">
        <v>132</v>
      </c>
      <c r="H68" s="1">
        <v>166</v>
      </c>
      <c r="I68" s="1">
        <v>187</v>
      </c>
      <c r="J68" s="1">
        <v>145</v>
      </c>
      <c r="K68" s="1">
        <v>175</v>
      </c>
      <c r="L68" s="1">
        <f t="shared" si="16"/>
        <v>1360</v>
      </c>
      <c r="M68" s="1"/>
      <c r="N68" s="127">
        <f t="shared" si="15"/>
        <v>170</v>
      </c>
    </row>
    <row r="69" spans="2:14">
      <c r="C69" s="1" t="s">
        <v>13</v>
      </c>
      <c r="D69" s="1">
        <v>180</v>
      </c>
      <c r="E69" s="1">
        <v>206</v>
      </c>
      <c r="F69" s="1">
        <v>166</v>
      </c>
      <c r="G69" s="1">
        <v>167</v>
      </c>
      <c r="H69" s="1">
        <v>140</v>
      </c>
      <c r="I69" s="1">
        <v>222</v>
      </c>
      <c r="J69" s="1">
        <v>208</v>
      </c>
      <c r="K69" s="1">
        <v>137</v>
      </c>
      <c r="L69" s="1">
        <f t="shared" si="16"/>
        <v>1426</v>
      </c>
      <c r="M69" s="1"/>
      <c r="N69" s="127">
        <f t="shared" si="15"/>
        <v>178.25</v>
      </c>
    </row>
    <row r="70" spans="2:14">
      <c r="C70" s="1" t="s">
        <v>14</v>
      </c>
      <c r="D70" s="1">
        <v>164</v>
      </c>
      <c r="E70" s="1">
        <v>176</v>
      </c>
      <c r="F70" s="1">
        <v>199</v>
      </c>
      <c r="G70" s="1">
        <v>204</v>
      </c>
      <c r="H70" s="1">
        <v>181</v>
      </c>
      <c r="I70" s="1">
        <v>202</v>
      </c>
      <c r="J70" s="1">
        <v>236</v>
      </c>
      <c r="K70" s="1">
        <v>191</v>
      </c>
      <c r="L70" s="1">
        <f t="shared" si="16"/>
        <v>1553</v>
      </c>
      <c r="M70" s="1"/>
      <c r="N70" s="127">
        <f t="shared" si="15"/>
        <v>194.125</v>
      </c>
    </row>
    <row r="71" spans="2:14">
      <c r="C71" s="1" t="s">
        <v>245</v>
      </c>
      <c r="D71" s="1"/>
      <c r="E71" s="1"/>
      <c r="F71" s="1"/>
      <c r="G71" s="1">
        <v>146</v>
      </c>
      <c r="H71" s="1"/>
      <c r="I71" s="1">
        <v>125</v>
      </c>
      <c r="J71" s="1"/>
      <c r="K71" s="1"/>
      <c r="L71" s="1">
        <f t="shared" si="16"/>
        <v>271</v>
      </c>
      <c r="M71" s="1"/>
      <c r="N71" s="127"/>
    </row>
    <row r="72" spans="2:14">
      <c r="C72" s="126" t="s">
        <v>107</v>
      </c>
      <c r="D72" s="126">
        <f>SUM(D66:D71)</f>
        <v>856</v>
      </c>
      <c r="E72" s="126">
        <f t="shared" ref="E72:K72" si="17">SUM(E66:E71)</f>
        <v>963</v>
      </c>
      <c r="F72" s="126">
        <f t="shared" si="17"/>
        <v>925</v>
      </c>
      <c r="G72" s="126">
        <f t="shared" si="17"/>
        <v>858</v>
      </c>
      <c r="H72" s="126">
        <f t="shared" si="17"/>
        <v>791</v>
      </c>
      <c r="I72" s="126">
        <f t="shared" si="17"/>
        <v>912</v>
      </c>
      <c r="J72" s="126">
        <f t="shared" si="17"/>
        <v>966</v>
      </c>
      <c r="K72" s="126">
        <f t="shared" si="17"/>
        <v>863</v>
      </c>
      <c r="L72" s="134">
        <f t="shared" si="16"/>
        <v>7134</v>
      </c>
      <c r="M72" s="125"/>
      <c r="N72" s="133"/>
    </row>
    <row r="75" spans="2:14">
      <c r="B75" s="126" t="s">
        <v>281</v>
      </c>
      <c r="C75" s="134" t="s">
        <v>52</v>
      </c>
      <c r="D75" s="126" t="s">
        <v>250</v>
      </c>
      <c r="E75" s="126" t="s">
        <v>251</v>
      </c>
      <c r="F75" s="126" t="s">
        <v>252</v>
      </c>
      <c r="G75" s="126" t="s">
        <v>253</v>
      </c>
      <c r="H75" s="126" t="s">
        <v>254</v>
      </c>
      <c r="I75" s="126" t="s">
        <v>255</v>
      </c>
      <c r="J75" s="126" t="s">
        <v>256</v>
      </c>
      <c r="K75" s="126" t="s">
        <v>257</v>
      </c>
      <c r="L75" s="126" t="s">
        <v>258</v>
      </c>
      <c r="M75" s="126"/>
      <c r="N75" s="126" t="s">
        <v>268</v>
      </c>
    </row>
    <row r="76" spans="2:14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27"/>
    </row>
    <row r="77" spans="2:14">
      <c r="C77" s="1" t="s">
        <v>212</v>
      </c>
      <c r="D77" s="1">
        <v>160</v>
      </c>
      <c r="E77" s="1">
        <v>227</v>
      </c>
      <c r="F77" s="1">
        <v>300</v>
      </c>
      <c r="G77" s="1">
        <v>208</v>
      </c>
      <c r="H77" s="1">
        <v>188</v>
      </c>
      <c r="I77" s="1">
        <v>211</v>
      </c>
      <c r="J77" s="1">
        <v>197</v>
      </c>
      <c r="K77" s="1">
        <v>265</v>
      </c>
      <c r="L77" s="1">
        <f>SUM(D77:K77)</f>
        <v>1756</v>
      </c>
      <c r="M77" s="1"/>
      <c r="N77" s="127">
        <f t="shared" ref="N77:N82" si="18">L77/8</f>
        <v>219.5</v>
      </c>
    </row>
    <row r="78" spans="2:14">
      <c r="C78" s="1" t="s">
        <v>213</v>
      </c>
      <c r="D78" s="1">
        <v>243</v>
      </c>
      <c r="E78" s="1">
        <v>176</v>
      </c>
      <c r="F78" s="1">
        <v>227</v>
      </c>
      <c r="G78" s="1">
        <v>200</v>
      </c>
      <c r="H78" s="1">
        <v>168</v>
      </c>
      <c r="I78" s="1">
        <v>213</v>
      </c>
      <c r="J78" s="1">
        <v>197</v>
      </c>
      <c r="K78" s="1">
        <v>218</v>
      </c>
      <c r="L78" s="1">
        <f t="shared" ref="L78:L83" si="19">SUM(D78:K78)</f>
        <v>1642</v>
      </c>
      <c r="M78" s="1"/>
      <c r="N78" s="127">
        <f t="shared" si="18"/>
        <v>205.25</v>
      </c>
    </row>
    <row r="79" spans="2:14">
      <c r="C79" s="1" t="s">
        <v>214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27"/>
    </row>
    <row r="80" spans="2:14">
      <c r="C80" s="1" t="s">
        <v>215</v>
      </c>
      <c r="D80" s="1">
        <v>168</v>
      </c>
      <c r="E80" s="1">
        <v>136</v>
      </c>
      <c r="F80" s="1">
        <v>188</v>
      </c>
      <c r="G80" s="1">
        <v>143</v>
      </c>
      <c r="H80" s="1">
        <v>223</v>
      </c>
      <c r="I80" s="1">
        <v>126</v>
      </c>
      <c r="J80" s="1">
        <v>190</v>
      </c>
      <c r="K80" s="1">
        <v>214</v>
      </c>
      <c r="L80" s="1">
        <f t="shared" si="19"/>
        <v>1388</v>
      </c>
      <c r="M80" s="1"/>
      <c r="N80" s="127">
        <f t="shared" si="18"/>
        <v>173.5</v>
      </c>
    </row>
    <row r="81" spans="2:14">
      <c r="C81" s="1" t="s">
        <v>216</v>
      </c>
      <c r="D81" s="1">
        <v>166</v>
      </c>
      <c r="E81" s="1">
        <v>159</v>
      </c>
      <c r="F81" s="1">
        <v>175</v>
      </c>
      <c r="G81" s="1">
        <v>149</v>
      </c>
      <c r="H81" s="1">
        <v>157</v>
      </c>
      <c r="I81" s="1">
        <v>169</v>
      </c>
      <c r="J81" s="1">
        <v>155</v>
      </c>
      <c r="K81" s="1">
        <v>155</v>
      </c>
      <c r="L81" s="1">
        <f t="shared" si="19"/>
        <v>1285</v>
      </c>
      <c r="M81" s="1"/>
      <c r="N81" s="127">
        <f t="shared" si="18"/>
        <v>160.625</v>
      </c>
    </row>
    <row r="82" spans="2:14">
      <c r="C82" s="1" t="s">
        <v>217</v>
      </c>
      <c r="D82" s="1">
        <v>100</v>
      </c>
      <c r="E82" s="1">
        <v>116</v>
      </c>
      <c r="F82" s="1">
        <v>140</v>
      </c>
      <c r="G82" s="1">
        <v>147</v>
      </c>
      <c r="H82" s="1">
        <v>120</v>
      </c>
      <c r="I82" s="1">
        <v>113</v>
      </c>
      <c r="J82" s="1">
        <v>146</v>
      </c>
      <c r="K82" s="1">
        <v>171</v>
      </c>
      <c r="L82" s="1">
        <f t="shared" si="19"/>
        <v>1053</v>
      </c>
      <c r="M82" s="1"/>
      <c r="N82" s="127">
        <f t="shared" si="18"/>
        <v>131.625</v>
      </c>
    </row>
    <row r="83" spans="2:14">
      <c r="C83" s="126" t="s">
        <v>107</v>
      </c>
      <c r="D83" s="126">
        <f>SUM(D77:D82)</f>
        <v>837</v>
      </c>
      <c r="E83" s="126">
        <f t="shared" ref="E83:K83" si="20">SUM(E77:E82)</f>
        <v>814</v>
      </c>
      <c r="F83" s="126">
        <f t="shared" si="20"/>
        <v>1030</v>
      </c>
      <c r="G83" s="126">
        <f t="shared" si="20"/>
        <v>847</v>
      </c>
      <c r="H83" s="126">
        <f t="shared" si="20"/>
        <v>856</v>
      </c>
      <c r="I83" s="126">
        <f t="shared" si="20"/>
        <v>832</v>
      </c>
      <c r="J83" s="126">
        <f t="shared" si="20"/>
        <v>885</v>
      </c>
      <c r="K83" s="126">
        <f t="shared" si="20"/>
        <v>1023</v>
      </c>
      <c r="L83" s="134">
        <f t="shared" si="19"/>
        <v>7124</v>
      </c>
      <c r="M83" s="125"/>
      <c r="N83" s="133"/>
    </row>
    <row r="86" spans="2:14">
      <c r="B86" s="126" t="s">
        <v>282</v>
      </c>
      <c r="C86" s="136" t="s">
        <v>55</v>
      </c>
      <c r="D86" s="126" t="s">
        <v>250</v>
      </c>
      <c r="E86" s="126" t="s">
        <v>251</v>
      </c>
      <c r="F86" s="126" t="s">
        <v>252</v>
      </c>
      <c r="G86" s="126" t="s">
        <v>253</v>
      </c>
      <c r="H86" s="126" t="s">
        <v>254</v>
      </c>
      <c r="I86" s="126" t="s">
        <v>255</v>
      </c>
      <c r="J86" s="126" t="s">
        <v>256</v>
      </c>
      <c r="K86" s="126" t="s">
        <v>257</v>
      </c>
      <c r="L86" s="126" t="s">
        <v>258</v>
      </c>
      <c r="M86" s="126"/>
      <c r="N86" s="126" t="s">
        <v>268</v>
      </c>
    </row>
    <row r="87" spans="2:14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27"/>
    </row>
    <row r="88" spans="2:14">
      <c r="C88" s="1" t="s">
        <v>127</v>
      </c>
      <c r="D88" s="1">
        <v>218</v>
      </c>
      <c r="E88" s="1">
        <v>207</v>
      </c>
      <c r="F88" s="1">
        <v>166</v>
      </c>
      <c r="G88" s="1">
        <v>204</v>
      </c>
      <c r="H88" s="1">
        <v>166</v>
      </c>
      <c r="I88" s="1"/>
      <c r="J88" s="1">
        <v>146</v>
      </c>
      <c r="K88" s="1"/>
      <c r="L88" s="1">
        <f>SUM(D88:K88)</f>
        <v>1107</v>
      </c>
      <c r="M88" s="1"/>
      <c r="N88" s="127">
        <f>L88/6</f>
        <v>184.5</v>
      </c>
    </row>
    <row r="89" spans="2:14">
      <c r="C89" s="1" t="s">
        <v>128</v>
      </c>
      <c r="D89" s="1">
        <v>199</v>
      </c>
      <c r="E89" s="1"/>
      <c r="F89" s="1">
        <v>130</v>
      </c>
      <c r="G89" s="1"/>
      <c r="H89" s="1"/>
      <c r="I89" s="1">
        <v>141</v>
      </c>
      <c r="J89" s="1"/>
      <c r="K89" s="1">
        <v>191</v>
      </c>
      <c r="L89" s="1">
        <f t="shared" ref="L89:L94" si="21">SUM(D89:K89)</f>
        <v>661</v>
      </c>
      <c r="M89" s="1"/>
      <c r="N89" s="127">
        <f>L89/4</f>
        <v>165.25</v>
      </c>
    </row>
    <row r="90" spans="2:14">
      <c r="C90" s="1" t="s">
        <v>129</v>
      </c>
      <c r="D90" s="1">
        <v>157</v>
      </c>
      <c r="E90" s="1"/>
      <c r="F90" s="1">
        <v>189</v>
      </c>
      <c r="G90" s="1"/>
      <c r="H90" s="1">
        <v>176</v>
      </c>
      <c r="I90" s="1"/>
      <c r="J90" s="1">
        <v>140</v>
      </c>
      <c r="K90" s="1"/>
      <c r="L90" s="1">
        <f t="shared" si="21"/>
        <v>662</v>
      </c>
      <c r="M90" s="1"/>
      <c r="N90" s="127">
        <f>L90/4</f>
        <v>165.5</v>
      </c>
    </row>
    <row r="91" spans="2:14">
      <c r="C91" s="1" t="s">
        <v>130</v>
      </c>
      <c r="D91" s="1"/>
      <c r="E91" s="1">
        <v>182</v>
      </c>
      <c r="F91" s="1">
        <v>202</v>
      </c>
      <c r="G91" s="1">
        <v>143</v>
      </c>
      <c r="H91" s="1"/>
      <c r="I91" s="1">
        <v>139</v>
      </c>
      <c r="J91" s="1"/>
      <c r="K91" s="1">
        <v>178</v>
      </c>
      <c r="L91" s="1">
        <f t="shared" si="21"/>
        <v>844</v>
      </c>
      <c r="M91" s="1"/>
      <c r="N91" s="127">
        <f>L91/5</f>
        <v>168.8</v>
      </c>
    </row>
    <row r="92" spans="2:14">
      <c r="C92" s="1" t="s">
        <v>131</v>
      </c>
      <c r="D92" s="1">
        <v>185</v>
      </c>
      <c r="E92" s="1">
        <v>183</v>
      </c>
      <c r="F92" s="1">
        <v>196</v>
      </c>
      <c r="G92" s="1">
        <v>193</v>
      </c>
      <c r="H92" s="1">
        <v>195</v>
      </c>
      <c r="I92" s="1">
        <v>199</v>
      </c>
      <c r="J92" s="1">
        <v>197</v>
      </c>
      <c r="K92" s="1">
        <v>189</v>
      </c>
      <c r="L92" s="1">
        <f t="shared" si="21"/>
        <v>1537</v>
      </c>
      <c r="M92" s="1"/>
      <c r="N92" s="127">
        <f t="shared" ref="N92" si="22">L92/8</f>
        <v>192.125</v>
      </c>
    </row>
    <row r="93" spans="2:14">
      <c r="C93" s="1" t="s">
        <v>132</v>
      </c>
      <c r="D93" s="1"/>
      <c r="E93" s="1">
        <v>125</v>
      </c>
      <c r="F93" s="1"/>
      <c r="G93" s="1">
        <v>165</v>
      </c>
      <c r="H93" s="1">
        <v>219</v>
      </c>
      <c r="I93" s="1">
        <v>160</v>
      </c>
      <c r="J93" s="1">
        <v>199</v>
      </c>
      <c r="K93" s="1">
        <v>182</v>
      </c>
      <c r="L93" s="1">
        <f t="shared" si="21"/>
        <v>1050</v>
      </c>
      <c r="M93" s="1"/>
      <c r="N93" s="127">
        <f>L93/6</f>
        <v>175</v>
      </c>
    </row>
    <row r="94" spans="2:14">
      <c r="C94" s="1" t="s">
        <v>133</v>
      </c>
      <c r="D94" s="1">
        <v>189</v>
      </c>
      <c r="E94" s="1">
        <v>148</v>
      </c>
      <c r="F94" s="1"/>
      <c r="G94" s="1">
        <v>168</v>
      </c>
      <c r="H94" s="1">
        <v>193</v>
      </c>
      <c r="I94" s="1">
        <v>186</v>
      </c>
      <c r="J94" s="1">
        <v>144</v>
      </c>
      <c r="K94" s="1">
        <v>224</v>
      </c>
      <c r="L94" s="1">
        <f t="shared" si="21"/>
        <v>1252</v>
      </c>
      <c r="M94" s="1"/>
      <c r="N94" s="127">
        <f>L94/7</f>
        <v>178.85714285714286</v>
      </c>
    </row>
    <row r="95" spans="2:14">
      <c r="C95" s="126" t="s">
        <v>107</v>
      </c>
      <c r="D95" s="126">
        <f>SUM(D88:D94)</f>
        <v>948</v>
      </c>
      <c r="E95" s="126">
        <f t="shared" ref="E95:L95" si="23">SUM(E88:E94)</f>
        <v>845</v>
      </c>
      <c r="F95" s="126">
        <f t="shared" si="23"/>
        <v>883</v>
      </c>
      <c r="G95" s="126">
        <f t="shared" si="23"/>
        <v>873</v>
      </c>
      <c r="H95" s="126">
        <f t="shared" si="23"/>
        <v>949</v>
      </c>
      <c r="I95" s="126">
        <f t="shared" si="23"/>
        <v>825</v>
      </c>
      <c r="J95" s="126">
        <f t="shared" si="23"/>
        <v>826</v>
      </c>
      <c r="K95" s="126">
        <f t="shared" si="23"/>
        <v>964</v>
      </c>
      <c r="L95" s="134">
        <f t="shared" si="23"/>
        <v>7113</v>
      </c>
      <c r="M95" s="125"/>
      <c r="N95" s="133"/>
    </row>
    <row r="98" spans="3:14">
      <c r="C98" s="134" t="s">
        <v>1</v>
      </c>
      <c r="D98" s="126" t="s">
        <v>250</v>
      </c>
      <c r="E98" s="126" t="s">
        <v>251</v>
      </c>
      <c r="F98" s="126" t="s">
        <v>252</v>
      </c>
      <c r="G98" s="126" t="s">
        <v>253</v>
      </c>
      <c r="H98" s="126" t="s">
        <v>254</v>
      </c>
      <c r="I98" s="126" t="s">
        <v>255</v>
      </c>
      <c r="J98" s="126" t="s">
        <v>256</v>
      </c>
      <c r="K98" s="126" t="s">
        <v>257</v>
      </c>
      <c r="L98" s="126" t="s">
        <v>258</v>
      </c>
      <c r="M98" s="126"/>
      <c r="N98" s="126" t="s">
        <v>268</v>
      </c>
    </row>
    <row r="99" spans="3:14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26"/>
    </row>
    <row r="100" spans="3:14">
      <c r="C100" s="1" t="s">
        <v>2</v>
      </c>
      <c r="D100" s="1">
        <v>204</v>
      </c>
      <c r="E100" s="1">
        <v>187</v>
      </c>
      <c r="F100" s="1">
        <v>169</v>
      </c>
      <c r="G100" s="1">
        <v>208</v>
      </c>
      <c r="H100" s="1">
        <v>159</v>
      </c>
      <c r="I100" s="1">
        <v>230</v>
      </c>
      <c r="J100" s="1">
        <v>169</v>
      </c>
      <c r="K100" s="1">
        <v>171</v>
      </c>
      <c r="L100" s="1">
        <f>SUM(D100:K100)</f>
        <v>1497</v>
      </c>
      <c r="M100" s="1"/>
      <c r="N100" s="127">
        <f>L100/8</f>
        <v>187.125</v>
      </c>
    </row>
    <row r="101" spans="3:14">
      <c r="C101" s="1" t="s">
        <v>3</v>
      </c>
      <c r="D101" s="1">
        <v>131</v>
      </c>
      <c r="E101" s="1"/>
      <c r="F101" s="1">
        <v>187</v>
      </c>
      <c r="G101" s="1"/>
      <c r="H101" s="1">
        <v>196</v>
      </c>
      <c r="I101" s="1">
        <v>149</v>
      </c>
      <c r="J101" s="1"/>
      <c r="K101" s="1">
        <v>258</v>
      </c>
      <c r="L101" s="1">
        <f t="shared" ref="L101:L106" si="24">SUM(D101:K101)</f>
        <v>921</v>
      </c>
      <c r="M101" s="1"/>
      <c r="N101" s="127">
        <f>L101/5</f>
        <v>184.2</v>
      </c>
    </row>
    <row r="102" spans="3:14">
      <c r="C102" s="1" t="s">
        <v>4</v>
      </c>
      <c r="D102" s="1">
        <v>242</v>
      </c>
      <c r="E102" s="1">
        <v>177</v>
      </c>
      <c r="F102" s="1">
        <v>168</v>
      </c>
      <c r="G102" s="1">
        <v>178</v>
      </c>
      <c r="H102" s="1">
        <v>176</v>
      </c>
      <c r="I102" s="1">
        <v>169</v>
      </c>
      <c r="J102" s="1">
        <v>202</v>
      </c>
      <c r="K102" s="1">
        <v>192</v>
      </c>
      <c r="L102" s="1">
        <f t="shared" si="24"/>
        <v>1504</v>
      </c>
      <c r="M102" s="1"/>
      <c r="N102" s="127">
        <f t="shared" ref="N102" si="25">L102/8</f>
        <v>188</v>
      </c>
    </row>
    <row r="103" spans="3:14">
      <c r="C103" s="1" t="s">
        <v>5</v>
      </c>
      <c r="D103" s="1">
        <v>168</v>
      </c>
      <c r="E103" s="1">
        <v>217</v>
      </c>
      <c r="F103" s="1">
        <v>189</v>
      </c>
      <c r="G103" s="1">
        <v>113</v>
      </c>
      <c r="H103" s="1"/>
      <c r="I103" s="1">
        <v>158</v>
      </c>
      <c r="J103" s="1">
        <v>190</v>
      </c>
      <c r="K103" s="1">
        <v>195</v>
      </c>
      <c r="L103" s="1">
        <f t="shared" si="24"/>
        <v>1230</v>
      </c>
      <c r="M103" s="1"/>
      <c r="N103" s="127">
        <f>L103/7</f>
        <v>175.71428571428572</v>
      </c>
    </row>
    <row r="104" spans="3:14">
      <c r="C104" s="1" t="s">
        <v>6</v>
      </c>
      <c r="D104" s="1">
        <v>146</v>
      </c>
      <c r="E104" s="1"/>
      <c r="F104" s="1"/>
      <c r="G104" s="1"/>
      <c r="H104" s="1">
        <v>138</v>
      </c>
      <c r="I104" s="1"/>
      <c r="J104" s="1">
        <v>143</v>
      </c>
      <c r="K104" s="1"/>
      <c r="L104" s="1">
        <f t="shared" si="24"/>
        <v>427</v>
      </c>
      <c r="M104" s="1"/>
      <c r="N104" s="127"/>
    </row>
    <row r="105" spans="3:14">
      <c r="C105" s="1" t="s">
        <v>7</v>
      </c>
      <c r="D105" s="1"/>
      <c r="E105" s="1">
        <v>176</v>
      </c>
      <c r="F105" s="1">
        <v>156</v>
      </c>
      <c r="G105" s="1">
        <v>116</v>
      </c>
      <c r="H105" s="1"/>
      <c r="I105" s="1"/>
      <c r="J105" s="1"/>
      <c r="K105" s="1">
        <v>172</v>
      </c>
      <c r="L105" s="1">
        <f t="shared" si="24"/>
        <v>620</v>
      </c>
      <c r="M105" s="1"/>
      <c r="N105" s="127">
        <f>L105/4</f>
        <v>155</v>
      </c>
    </row>
    <row r="106" spans="3:14">
      <c r="C106" s="1" t="s">
        <v>8</v>
      </c>
      <c r="D106" s="1"/>
      <c r="E106" s="1">
        <v>147</v>
      </c>
      <c r="F106" s="1"/>
      <c r="G106" s="1">
        <v>160</v>
      </c>
      <c r="H106" s="1">
        <v>142</v>
      </c>
      <c r="I106" s="1">
        <v>196</v>
      </c>
      <c r="J106" s="1">
        <v>141</v>
      </c>
      <c r="K106" s="1"/>
      <c r="L106" s="1">
        <f t="shared" si="24"/>
        <v>786</v>
      </c>
      <c r="M106" s="1"/>
      <c r="N106" s="127">
        <f>L106/5</f>
        <v>157.19999999999999</v>
      </c>
    </row>
    <row r="107" spans="3:14">
      <c r="C107" s="126" t="s">
        <v>107</v>
      </c>
      <c r="D107" s="126">
        <f>SUM(D100:D106)</f>
        <v>891</v>
      </c>
      <c r="E107" s="126">
        <f t="shared" ref="E107:L107" si="26">SUM(E100:E106)</f>
        <v>904</v>
      </c>
      <c r="F107" s="126">
        <f t="shared" si="26"/>
        <v>869</v>
      </c>
      <c r="G107" s="126">
        <f t="shared" si="26"/>
        <v>775</v>
      </c>
      <c r="H107" s="126">
        <f t="shared" si="26"/>
        <v>811</v>
      </c>
      <c r="I107" s="126">
        <f t="shared" si="26"/>
        <v>902</v>
      </c>
      <c r="J107" s="126">
        <f t="shared" si="26"/>
        <v>845</v>
      </c>
      <c r="K107" s="126">
        <f t="shared" si="26"/>
        <v>988</v>
      </c>
      <c r="L107" s="134">
        <f t="shared" si="26"/>
        <v>6985</v>
      </c>
      <c r="M107" s="125"/>
      <c r="N107" s="129"/>
    </row>
    <row r="110" spans="3:14">
      <c r="C110" s="134" t="s">
        <v>44</v>
      </c>
      <c r="D110" s="126" t="s">
        <v>250</v>
      </c>
      <c r="E110" s="126" t="s">
        <v>251</v>
      </c>
      <c r="F110" s="126" t="s">
        <v>252</v>
      </c>
      <c r="G110" s="126" t="s">
        <v>253</v>
      </c>
      <c r="H110" s="126" t="s">
        <v>254</v>
      </c>
      <c r="I110" s="126" t="s">
        <v>255</v>
      </c>
      <c r="J110" s="126" t="s">
        <v>256</v>
      </c>
      <c r="K110" s="126" t="s">
        <v>257</v>
      </c>
      <c r="L110" s="126" t="s">
        <v>258</v>
      </c>
      <c r="M110" s="126"/>
      <c r="N110" s="126" t="s">
        <v>268</v>
      </c>
    </row>
    <row r="111" spans="3:14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27"/>
    </row>
    <row r="112" spans="3:14">
      <c r="C112" s="1" t="s">
        <v>45</v>
      </c>
      <c r="D112" s="1">
        <v>179</v>
      </c>
      <c r="E112" s="1">
        <v>178</v>
      </c>
      <c r="F112" s="1"/>
      <c r="G112" s="1">
        <v>181</v>
      </c>
      <c r="H112" s="1">
        <v>147</v>
      </c>
      <c r="I112" s="1">
        <v>224</v>
      </c>
      <c r="J112" s="1">
        <v>176</v>
      </c>
      <c r="K112" s="1">
        <v>175</v>
      </c>
      <c r="L112" s="1">
        <f>SUM(D112:K112)</f>
        <v>1260</v>
      </c>
      <c r="M112" s="1"/>
      <c r="N112" s="127">
        <f>L112/7</f>
        <v>180</v>
      </c>
    </row>
    <row r="113" spans="3:14">
      <c r="C113" s="1" t="s">
        <v>46</v>
      </c>
      <c r="D113" s="1">
        <v>129</v>
      </c>
      <c r="E113" s="1"/>
      <c r="F113" s="1">
        <v>225</v>
      </c>
      <c r="G113" s="1">
        <v>127</v>
      </c>
      <c r="H113" s="1"/>
      <c r="I113" s="1"/>
      <c r="J113" s="1"/>
      <c r="K113" s="1"/>
      <c r="L113" s="1">
        <f t="shared" ref="L113:L119" si="27">SUM(D113:K113)</f>
        <v>481</v>
      </c>
      <c r="M113" s="1"/>
      <c r="N113" s="127">
        <f>L113/4</f>
        <v>120.25</v>
      </c>
    </row>
    <row r="114" spans="3:14">
      <c r="C114" s="1" t="s">
        <v>47</v>
      </c>
      <c r="D114" s="1">
        <v>183</v>
      </c>
      <c r="E114" s="1"/>
      <c r="F114" s="1">
        <v>216</v>
      </c>
      <c r="G114" s="1">
        <v>101</v>
      </c>
      <c r="H114" s="1"/>
      <c r="I114" s="1"/>
      <c r="J114" s="1"/>
      <c r="K114" s="1"/>
      <c r="L114" s="1">
        <f t="shared" si="27"/>
        <v>500</v>
      </c>
      <c r="M114" s="1"/>
      <c r="N114" s="127">
        <f>L114/4</f>
        <v>125</v>
      </c>
    </row>
    <row r="115" spans="3:14">
      <c r="C115" s="1" t="s">
        <v>49</v>
      </c>
      <c r="D115" s="1">
        <v>200</v>
      </c>
      <c r="E115" s="1">
        <v>172</v>
      </c>
      <c r="F115" s="1">
        <v>179</v>
      </c>
      <c r="G115" s="1"/>
      <c r="H115" s="1">
        <v>149</v>
      </c>
      <c r="I115" s="1">
        <v>220</v>
      </c>
      <c r="J115" s="1">
        <v>147</v>
      </c>
      <c r="K115" s="1">
        <v>180</v>
      </c>
      <c r="L115" s="1">
        <f t="shared" si="27"/>
        <v>1247</v>
      </c>
      <c r="M115" s="1"/>
      <c r="N115" s="127">
        <f>L115/7</f>
        <v>178.14285714285714</v>
      </c>
    </row>
    <row r="116" spans="3:14">
      <c r="C116" s="1" t="s">
        <v>48</v>
      </c>
      <c r="D116" s="1">
        <v>173</v>
      </c>
      <c r="E116" s="1">
        <v>180</v>
      </c>
      <c r="F116" s="1"/>
      <c r="G116" s="1">
        <v>143</v>
      </c>
      <c r="H116" s="1">
        <v>148</v>
      </c>
      <c r="I116" s="1">
        <v>179</v>
      </c>
      <c r="J116" s="1">
        <v>168</v>
      </c>
      <c r="K116" s="1">
        <v>131</v>
      </c>
      <c r="L116" s="1">
        <f t="shared" si="27"/>
        <v>1122</v>
      </c>
      <c r="M116" s="1"/>
      <c r="N116" s="127">
        <f>L116/7</f>
        <v>160.28571428571428</v>
      </c>
    </row>
    <row r="117" spans="3:14">
      <c r="C117" s="1" t="s">
        <v>50</v>
      </c>
      <c r="D117" s="1"/>
      <c r="E117" s="1">
        <v>170</v>
      </c>
      <c r="F117" s="1">
        <v>160</v>
      </c>
      <c r="G117" s="1"/>
      <c r="H117" s="1">
        <v>155</v>
      </c>
      <c r="I117" s="1">
        <v>155</v>
      </c>
      <c r="J117" s="1">
        <v>153</v>
      </c>
      <c r="K117" s="1">
        <v>138</v>
      </c>
      <c r="L117" s="1">
        <f t="shared" si="27"/>
        <v>931</v>
      </c>
      <c r="M117" s="1"/>
      <c r="N117" s="127">
        <f>L117/6</f>
        <v>155.16666666666666</v>
      </c>
    </row>
    <row r="118" spans="3:14">
      <c r="C118" s="1" t="s">
        <v>262</v>
      </c>
      <c r="D118" s="1"/>
      <c r="E118" s="1">
        <v>152</v>
      </c>
      <c r="F118" s="1">
        <v>190</v>
      </c>
      <c r="G118" s="1">
        <v>181</v>
      </c>
      <c r="H118" s="1">
        <v>218</v>
      </c>
      <c r="I118" s="1">
        <v>166</v>
      </c>
      <c r="J118" s="1">
        <v>178</v>
      </c>
      <c r="K118" s="1">
        <v>178</v>
      </c>
      <c r="L118" s="1">
        <f t="shared" si="27"/>
        <v>1263</v>
      </c>
      <c r="M118" s="1"/>
      <c r="N118" s="127">
        <f>L118/7</f>
        <v>180.42857142857142</v>
      </c>
    </row>
    <row r="119" spans="3:14">
      <c r="C119" s="126" t="s">
        <v>107</v>
      </c>
      <c r="D119" s="126">
        <f>SUM(D112:D118)</f>
        <v>864</v>
      </c>
      <c r="E119" s="126">
        <f>SUM(E112:E118)</f>
        <v>852</v>
      </c>
      <c r="F119" s="126">
        <f t="shared" ref="F119:K119" si="28">SUM(F112:F118)</f>
        <v>970</v>
      </c>
      <c r="G119" s="126">
        <f t="shared" si="28"/>
        <v>733</v>
      </c>
      <c r="H119" s="126">
        <f t="shared" si="28"/>
        <v>817</v>
      </c>
      <c r="I119" s="126">
        <f t="shared" si="28"/>
        <v>944</v>
      </c>
      <c r="J119" s="126">
        <f t="shared" si="28"/>
        <v>822</v>
      </c>
      <c r="K119" s="126">
        <f t="shared" si="28"/>
        <v>802</v>
      </c>
      <c r="L119" s="134">
        <f t="shared" si="27"/>
        <v>6804</v>
      </c>
      <c r="M119" s="125"/>
      <c r="N119" s="133"/>
    </row>
    <row r="122" spans="3:14">
      <c r="C122" s="134" t="s">
        <v>58</v>
      </c>
      <c r="D122" s="126" t="s">
        <v>250</v>
      </c>
      <c r="E122" s="126" t="s">
        <v>251</v>
      </c>
      <c r="F122" s="126" t="s">
        <v>252</v>
      </c>
      <c r="G122" s="126" t="s">
        <v>253</v>
      </c>
      <c r="H122" s="126" t="s">
        <v>254</v>
      </c>
      <c r="I122" s="126" t="s">
        <v>255</v>
      </c>
      <c r="J122" s="126" t="s">
        <v>256</v>
      </c>
      <c r="K122" s="126" t="s">
        <v>257</v>
      </c>
      <c r="L122" s="126" t="s">
        <v>258</v>
      </c>
      <c r="M122" s="126"/>
      <c r="N122" s="126" t="s">
        <v>268</v>
      </c>
    </row>
    <row r="123" spans="3:14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27"/>
    </row>
    <row r="124" spans="3:14">
      <c r="C124" s="1" t="s">
        <v>86</v>
      </c>
      <c r="D124" s="1">
        <v>168</v>
      </c>
      <c r="E124" s="1">
        <v>204</v>
      </c>
      <c r="F124" s="1">
        <v>165</v>
      </c>
      <c r="G124" s="1"/>
      <c r="H124" s="1">
        <v>189</v>
      </c>
      <c r="I124" s="1">
        <v>191</v>
      </c>
      <c r="J124" s="1">
        <v>170</v>
      </c>
      <c r="K124" s="1">
        <v>171</v>
      </c>
      <c r="L124" s="1">
        <f>SUM(D124:K124)</f>
        <v>1258</v>
      </c>
      <c r="M124" s="1"/>
      <c r="N124" s="127">
        <f>L124/7</f>
        <v>179.71428571428572</v>
      </c>
    </row>
    <row r="125" spans="3:14">
      <c r="C125" s="1" t="s">
        <v>87</v>
      </c>
      <c r="D125" s="1">
        <v>156</v>
      </c>
      <c r="E125" s="1"/>
      <c r="F125" s="1">
        <v>194</v>
      </c>
      <c r="G125" s="1">
        <v>166</v>
      </c>
      <c r="H125" s="1">
        <v>168</v>
      </c>
      <c r="I125" s="1">
        <v>194</v>
      </c>
      <c r="J125" s="1">
        <v>194</v>
      </c>
      <c r="K125" s="1">
        <v>174</v>
      </c>
      <c r="L125" s="1">
        <f t="shared" ref="L125:L130" si="29">SUM(D125:K125)</f>
        <v>1246</v>
      </c>
      <c r="M125" s="1"/>
      <c r="N125" s="127">
        <f>L125/7</f>
        <v>178</v>
      </c>
    </row>
    <row r="126" spans="3:14">
      <c r="C126" s="1" t="s">
        <v>88</v>
      </c>
      <c r="D126" s="1">
        <v>172</v>
      </c>
      <c r="E126" s="1">
        <v>150</v>
      </c>
      <c r="F126" s="1">
        <v>199</v>
      </c>
      <c r="G126" s="1">
        <v>156</v>
      </c>
      <c r="H126" s="1">
        <v>139</v>
      </c>
      <c r="I126" s="1">
        <v>165</v>
      </c>
      <c r="J126" s="1">
        <v>172</v>
      </c>
      <c r="K126" s="1">
        <v>152</v>
      </c>
      <c r="L126" s="1">
        <f t="shared" si="29"/>
        <v>1305</v>
      </c>
      <c r="M126" s="1"/>
      <c r="N126" s="127">
        <f t="shared" ref="N126:N128" si="30">L126/8</f>
        <v>163.125</v>
      </c>
    </row>
    <row r="127" spans="3:14">
      <c r="C127" s="1" t="s">
        <v>89</v>
      </c>
      <c r="D127" s="1"/>
      <c r="E127" s="1">
        <v>144</v>
      </c>
      <c r="F127" s="1"/>
      <c r="G127" s="1">
        <v>124</v>
      </c>
      <c r="H127" s="1"/>
      <c r="I127" s="1"/>
      <c r="J127" s="1"/>
      <c r="K127" s="1"/>
      <c r="L127" s="1">
        <f t="shared" si="29"/>
        <v>268</v>
      </c>
      <c r="M127" s="1"/>
      <c r="N127" s="127"/>
    </row>
    <row r="128" spans="3:14">
      <c r="C128" s="1" t="s">
        <v>90</v>
      </c>
      <c r="D128" s="1">
        <v>176</v>
      </c>
      <c r="E128" s="1">
        <v>185</v>
      </c>
      <c r="F128" s="1">
        <v>183</v>
      </c>
      <c r="G128" s="1">
        <v>199</v>
      </c>
      <c r="H128" s="1">
        <v>191</v>
      </c>
      <c r="I128" s="1">
        <v>188</v>
      </c>
      <c r="J128" s="1">
        <v>144</v>
      </c>
      <c r="K128" s="1">
        <v>220</v>
      </c>
      <c r="L128" s="1">
        <f t="shared" si="29"/>
        <v>1486</v>
      </c>
      <c r="M128" s="1"/>
      <c r="N128" s="127">
        <f t="shared" si="30"/>
        <v>185.75</v>
      </c>
    </row>
    <row r="129" spans="3:14">
      <c r="C129" s="1" t="s">
        <v>91</v>
      </c>
      <c r="D129" s="1"/>
      <c r="E129" s="1">
        <v>121</v>
      </c>
      <c r="F129" s="1"/>
      <c r="G129" s="1">
        <v>145</v>
      </c>
      <c r="H129" s="1"/>
      <c r="I129" s="1"/>
      <c r="J129" s="1"/>
      <c r="K129" s="1"/>
      <c r="L129" s="1">
        <f t="shared" si="29"/>
        <v>266</v>
      </c>
      <c r="M129" s="1"/>
      <c r="N129" s="127"/>
    </row>
    <row r="130" spans="3:14">
      <c r="C130" s="1" t="s">
        <v>92</v>
      </c>
      <c r="D130" s="1">
        <v>132</v>
      </c>
      <c r="E130" s="1"/>
      <c r="F130" s="1">
        <v>158</v>
      </c>
      <c r="G130" s="1"/>
      <c r="H130" s="1">
        <v>152</v>
      </c>
      <c r="I130" s="1">
        <v>162</v>
      </c>
      <c r="J130" s="1">
        <v>207</v>
      </c>
      <c r="K130" s="1">
        <v>147</v>
      </c>
      <c r="L130" s="1">
        <f t="shared" si="29"/>
        <v>958</v>
      </c>
      <c r="M130" s="1"/>
      <c r="N130" s="127">
        <f>L130/6</f>
        <v>159.66666666666666</v>
      </c>
    </row>
    <row r="131" spans="3:14">
      <c r="C131" s="126" t="s">
        <v>107</v>
      </c>
      <c r="D131" s="126">
        <f>SUM(D124:D130)</f>
        <v>804</v>
      </c>
      <c r="E131" s="126">
        <f t="shared" ref="E131:L131" si="31">SUM(E124:E130)</f>
        <v>804</v>
      </c>
      <c r="F131" s="126">
        <f t="shared" si="31"/>
        <v>899</v>
      </c>
      <c r="G131" s="126">
        <f t="shared" si="31"/>
        <v>790</v>
      </c>
      <c r="H131" s="126">
        <f t="shared" si="31"/>
        <v>839</v>
      </c>
      <c r="I131" s="126">
        <f t="shared" si="31"/>
        <v>900</v>
      </c>
      <c r="J131" s="126">
        <f t="shared" si="31"/>
        <v>887</v>
      </c>
      <c r="K131" s="126">
        <f t="shared" si="31"/>
        <v>864</v>
      </c>
      <c r="L131" s="134">
        <f t="shared" si="31"/>
        <v>6787</v>
      </c>
      <c r="M131" s="125"/>
      <c r="N131" s="133"/>
    </row>
    <row r="134" spans="3:14">
      <c r="C134" s="134" t="s">
        <v>57</v>
      </c>
      <c r="D134" s="126" t="s">
        <v>250</v>
      </c>
      <c r="E134" s="126" t="s">
        <v>251</v>
      </c>
      <c r="F134" s="126" t="s">
        <v>252</v>
      </c>
      <c r="G134" s="126" t="s">
        <v>253</v>
      </c>
      <c r="H134" s="126" t="s">
        <v>254</v>
      </c>
      <c r="I134" s="126" t="s">
        <v>255</v>
      </c>
      <c r="J134" s="126" t="s">
        <v>256</v>
      </c>
      <c r="K134" s="126" t="s">
        <v>257</v>
      </c>
      <c r="L134" s="126" t="s">
        <v>258</v>
      </c>
      <c r="M134" s="126"/>
      <c r="N134" s="126" t="s">
        <v>268</v>
      </c>
    </row>
    <row r="135" spans="3:14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27"/>
    </row>
    <row r="136" spans="3:14">
      <c r="C136" s="1" t="s">
        <v>188</v>
      </c>
      <c r="D136" s="1">
        <v>224</v>
      </c>
      <c r="E136" s="1">
        <v>170</v>
      </c>
      <c r="F136" s="1">
        <v>159</v>
      </c>
      <c r="G136" s="1">
        <v>206</v>
      </c>
      <c r="H136" s="1">
        <v>181</v>
      </c>
      <c r="I136" s="1">
        <v>195</v>
      </c>
      <c r="J136" s="1">
        <v>258</v>
      </c>
      <c r="K136" s="1">
        <v>243</v>
      </c>
      <c r="L136" s="1">
        <f>SUM(D136:K136)</f>
        <v>1636</v>
      </c>
      <c r="M136" s="1"/>
      <c r="N136" s="127">
        <f t="shared" ref="N136:N141" si="32">L136/8</f>
        <v>204.5</v>
      </c>
    </row>
    <row r="137" spans="3:14">
      <c r="C137" s="1" t="s">
        <v>218</v>
      </c>
      <c r="D137" s="1">
        <v>162</v>
      </c>
      <c r="E137" s="1">
        <v>102</v>
      </c>
      <c r="F137" s="1"/>
      <c r="G137" s="1">
        <v>122</v>
      </c>
      <c r="H137" s="1"/>
      <c r="I137" s="1"/>
      <c r="J137" s="1">
        <v>137</v>
      </c>
      <c r="K137" s="1">
        <v>124</v>
      </c>
      <c r="L137" s="1">
        <f t="shared" ref="L137:L142" si="33">SUM(D137:K137)</f>
        <v>647</v>
      </c>
      <c r="M137" s="1"/>
      <c r="N137" s="127">
        <f t="shared" si="32"/>
        <v>80.875</v>
      </c>
    </row>
    <row r="138" spans="3:14">
      <c r="C138" s="1" t="s">
        <v>189</v>
      </c>
      <c r="D138" s="1">
        <v>191</v>
      </c>
      <c r="E138" s="1">
        <v>149</v>
      </c>
      <c r="F138" s="1">
        <v>148</v>
      </c>
      <c r="G138" s="1">
        <v>151</v>
      </c>
      <c r="H138" s="1">
        <v>117</v>
      </c>
      <c r="I138" s="1">
        <v>134</v>
      </c>
      <c r="J138" s="1">
        <v>162</v>
      </c>
      <c r="K138" s="1">
        <v>189</v>
      </c>
      <c r="L138" s="1">
        <f t="shared" si="33"/>
        <v>1241</v>
      </c>
      <c r="M138" s="1"/>
      <c r="N138" s="127">
        <f t="shared" si="32"/>
        <v>155.125</v>
      </c>
    </row>
    <row r="139" spans="3:14">
      <c r="C139" s="1" t="s">
        <v>190</v>
      </c>
      <c r="D139" s="1">
        <v>179</v>
      </c>
      <c r="E139" s="1">
        <v>135</v>
      </c>
      <c r="F139" s="1">
        <v>170</v>
      </c>
      <c r="G139" s="1">
        <v>211</v>
      </c>
      <c r="H139" s="1">
        <v>178</v>
      </c>
      <c r="I139" s="1">
        <v>124</v>
      </c>
      <c r="J139" s="1"/>
      <c r="K139" s="1">
        <v>181</v>
      </c>
      <c r="L139" s="1">
        <f t="shared" si="33"/>
        <v>1178</v>
      </c>
      <c r="M139" s="1"/>
      <c r="N139" s="127">
        <f t="shared" si="32"/>
        <v>147.25</v>
      </c>
    </row>
    <row r="140" spans="3:14">
      <c r="C140" s="1" t="s">
        <v>191</v>
      </c>
      <c r="D140" s="1"/>
      <c r="E140" s="1"/>
      <c r="F140" s="1">
        <v>148</v>
      </c>
      <c r="G140" s="1"/>
      <c r="H140" s="1">
        <v>151</v>
      </c>
      <c r="I140" s="1">
        <v>133</v>
      </c>
      <c r="J140" s="1">
        <v>120</v>
      </c>
      <c r="K140" s="1"/>
      <c r="L140" s="1">
        <f t="shared" si="33"/>
        <v>552</v>
      </c>
      <c r="M140" s="1"/>
      <c r="N140" s="127">
        <f t="shared" si="32"/>
        <v>69</v>
      </c>
    </row>
    <row r="141" spans="3:14">
      <c r="C141" s="1" t="s">
        <v>192</v>
      </c>
      <c r="D141" s="1">
        <v>194</v>
      </c>
      <c r="E141" s="1">
        <v>182</v>
      </c>
      <c r="F141" s="1">
        <v>197</v>
      </c>
      <c r="G141" s="1">
        <v>189</v>
      </c>
      <c r="H141" s="1">
        <v>171</v>
      </c>
      <c r="I141" s="1">
        <v>201</v>
      </c>
      <c r="J141" s="1">
        <v>217</v>
      </c>
      <c r="K141" s="1">
        <v>152</v>
      </c>
      <c r="L141" s="1">
        <f t="shared" si="33"/>
        <v>1503</v>
      </c>
      <c r="M141" s="1"/>
      <c r="N141" s="127">
        <f t="shared" si="32"/>
        <v>187.875</v>
      </c>
    </row>
    <row r="142" spans="3:14">
      <c r="C142" s="126" t="s">
        <v>107</v>
      </c>
      <c r="D142" s="126">
        <f>SUM(D136:D141)</f>
        <v>950</v>
      </c>
      <c r="E142" s="126">
        <f t="shared" ref="E142:K142" si="34">SUM(E136:E141)</f>
        <v>738</v>
      </c>
      <c r="F142" s="126">
        <f t="shared" si="34"/>
        <v>822</v>
      </c>
      <c r="G142" s="126">
        <f t="shared" si="34"/>
        <v>879</v>
      </c>
      <c r="H142" s="126">
        <f t="shared" si="34"/>
        <v>798</v>
      </c>
      <c r="I142" s="126">
        <f t="shared" si="34"/>
        <v>787</v>
      </c>
      <c r="J142" s="126">
        <f t="shared" si="34"/>
        <v>894</v>
      </c>
      <c r="K142" s="126">
        <f t="shared" si="34"/>
        <v>889</v>
      </c>
      <c r="L142" s="134">
        <f t="shared" si="33"/>
        <v>6757</v>
      </c>
      <c r="M142" s="125"/>
      <c r="N142" s="133"/>
    </row>
    <row r="145" spans="3:14">
      <c r="C145" s="134" t="s">
        <v>219</v>
      </c>
      <c r="D145" s="126" t="s">
        <v>250</v>
      </c>
      <c r="E145" s="126" t="s">
        <v>251</v>
      </c>
      <c r="F145" s="126" t="s">
        <v>252</v>
      </c>
      <c r="G145" s="126" t="s">
        <v>253</v>
      </c>
      <c r="H145" s="126" t="s">
        <v>254</v>
      </c>
      <c r="I145" s="126" t="s">
        <v>255</v>
      </c>
      <c r="J145" s="126" t="s">
        <v>256</v>
      </c>
      <c r="K145" s="126" t="s">
        <v>257</v>
      </c>
      <c r="L145" s="126" t="s">
        <v>258</v>
      </c>
      <c r="M145" s="126"/>
      <c r="N145" s="126" t="s">
        <v>268</v>
      </c>
    </row>
    <row r="146" spans="3:14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26"/>
    </row>
    <row r="147" spans="3:14">
      <c r="C147" s="1" t="s">
        <v>23</v>
      </c>
      <c r="D147" s="1">
        <v>163</v>
      </c>
      <c r="E147" s="1">
        <v>158</v>
      </c>
      <c r="F147" s="1">
        <v>157</v>
      </c>
      <c r="G147" s="1">
        <v>178</v>
      </c>
      <c r="H147" s="1">
        <v>213</v>
      </c>
      <c r="I147" s="1">
        <v>190</v>
      </c>
      <c r="J147" s="1">
        <v>223</v>
      </c>
      <c r="K147" s="1">
        <v>197</v>
      </c>
      <c r="L147" s="1">
        <f>SUM(D147:K147)</f>
        <v>1479</v>
      </c>
      <c r="M147" s="1"/>
      <c r="N147" s="127">
        <f t="shared" ref="N147:N153" si="35">L147/8</f>
        <v>184.875</v>
      </c>
    </row>
    <row r="148" spans="3:14">
      <c r="C148" s="1" t="s">
        <v>24</v>
      </c>
      <c r="D148" s="1">
        <v>246</v>
      </c>
      <c r="E148" s="1">
        <v>160</v>
      </c>
      <c r="F148" s="1">
        <v>211</v>
      </c>
      <c r="G148" s="1">
        <v>235</v>
      </c>
      <c r="H148" s="1">
        <v>157</v>
      </c>
      <c r="I148" s="1">
        <v>126</v>
      </c>
      <c r="J148" s="1">
        <v>143</v>
      </c>
      <c r="K148" s="1">
        <v>146</v>
      </c>
      <c r="L148" s="1">
        <f t="shared" ref="L148:L153" si="36">SUM(D148:K148)</f>
        <v>1424</v>
      </c>
      <c r="M148" s="1"/>
      <c r="N148" s="127">
        <f t="shared" si="35"/>
        <v>178</v>
      </c>
    </row>
    <row r="149" spans="3:14">
      <c r="C149" s="1" t="s">
        <v>25</v>
      </c>
      <c r="D149" s="1">
        <v>141</v>
      </c>
      <c r="E149" s="1">
        <v>184</v>
      </c>
      <c r="F149" s="1">
        <v>204</v>
      </c>
      <c r="G149" s="1">
        <v>152</v>
      </c>
      <c r="H149" s="1">
        <v>169</v>
      </c>
      <c r="I149" s="1">
        <v>162</v>
      </c>
      <c r="J149" s="1">
        <v>223</v>
      </c>
      <c r="K149" s="1">
        <v>162</v>
      </c>
      <c r="L149" s="1">
        <f t="shared" si="36"/>
        <v>1397</v>
      </c>
      <c r="M149" s="1"/>
      <c r="N149" s="127">
        <f t="shared" si="35"/>
        <v>174.625</v>
      </c>
    </row>
    <row r="150" spans="3:14">
      <c r="C150" s="1" t="s">
        <v>26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27"/>
    </row>
    <row r="151" spans="3:14">
      <c r="C151" s="1" t="s">
        <v>27</v>
      </c>
      <c r="D151" s="1">
        <v>119</v>
      </c>
      <c r="E151" s="1">
        <v>137</v>
      </c>
      <c r="F151" s="1">
        <v>131</v>
      </c>
      <c r="G151" s="1">
        <v>157</v>
      </c>
      <c r="H151" s="1">
        <v>222</v>
      </c>
      <c r="I151" s="1">
        <v>157</v>
      </c>
      <c r="J151" s="1">
        <v>118</v>
      </c>
      <c r="K151" s="1">
        <v>135</v>
      </c>
      <c r="L151" s="1">
        <f t="shared" si="36"/>
        <v>1176</v>
      </c>
      <c r="M151" s="1"/>
      <c r="N151" s="127">
        <f t="shared" si="35"/>
        <v>147</v>
      </c>
    </row>
    <row r="152" spans="3:14">
      <c r="C152" s="1" t="s">
        <v>28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27"/>
    </row>
    <row r="153" spans="3:14">
      <c r="C153" s="1" t="s">
        <v>29</v>
      </c>
      <c r="D153" s="1">
        <v>158</v>
      </c>
      <c r="E153" s="1">
        <v>137</v>
      </c>
      <c r="F153" s="1">
        <v>111</v>
      </c>
      <c r="G153" s="1">
        <v>139</v>
      </c>
      <c r="H153" s="1">
        <v>148</v>
      </c>
      <c r="I153" s="1">
        <v>156</v>
      </c>
      <c r="J153" s="1">
        <v>129</v>
      </c>
      <c r="K153" s="1">
        <v>151</v>
      </c>
      <c r="L153" s="1">
        <f t="shared" si="36"/>
        <v>1129</v>
      </c>
      <c r="M153" s="1"/>
      <c r="N153" s="127">
        <f t="shared" si="35"/>
        <v>141.125</v>
      </c>
    </row>
    <row r="154" spans="3:14">
      <c r="C154" s="126" t="s">
        <v>107</v>
      </c>
      <c r="D154" s="126">
        <f>SUM(D147:D153)</f>
        <v>827</v>
      </c>
      <c r="E154" s="126">
        <f t="shared" ref="E154:L154" si="37">SUM(E147:E153)</f>
        <v>776</v>
      </c>
      <c r="F154" s="126">
        <f t="shared" si="37"/>
        <v>814</v>
      </c>
      <c r="G154" s="126">
        <f t="shared" si="37"/>
        <v>861</v>
      </c>
      <c r="H154" s="126">
        <f t="shared" si="37"/>
        <v>909</v>
      </c>
      <c r="I154" s="126">
        <f t="shared" si="37"/>
        <v>791</v>
      </c>
      <c r="J154" s="126">
        <f t="shared" si="37"/>
        <v>836</v>
      </c>
      <c r="K154" s="126">
        <f t="shared" si="37"/>
        <v>791</v>
      </c>
      <c r="L154" s="134">
        <f t="shared" si="37"/>
        <v>6605</v>
      </c>
      <c r="M154" s="125"/>
      <c r="N154" s="133"/>
    </row>
    <row r="157" spans="3:14">
      <c r="C157" s="134" t="s">
        <v>56</v>
      </c>
      <c r="D157" s="126" t="s">
        <v>250</v>
      </c>
      <c r="E157" s="126" t="s">
        <v>251</v>
      </c>
      <c r="F157" s="126" t="s">
        <v>252</v>
      </c>
      <c r="G157" s="126" t="s">
        <v>253</v>
      </c>
      <c r="H157" s="126" t="s">
        <v>254</v>
      </c>
      <c r="I157" s="126" t="s">
        <v>255</v>
      </c>
      <c r="J157" s="126" t="s">
        <v>256</v>
      </c>
      <c r="K157" s="126" t="s">
        <v>257</v>
      </c>
      <c r="L157" s="126" t="s">
        <v>258</v>
      </c>
      <c r="M157" s="126"/>
      <c r="N157" s="126" t="s">
        <v>268</v>
      </c>
    </row>
    <row r="158" spans="3:14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27"/>
    </row>
    <row r="159" spans="3:14">
      <c r="C159" s="1" t="s">
        <v>159</v>
      </c>
      <c r="D159" s="1">
        <v>133</v>
      </c>
      <c r="E159" s="1"/>
      <c r="F159" s="1">
        <v>156</v>
      </c>
      <c r="G159" s="1">
        <v>143</v>
      </c>
      <c r="H159" s="1"/>
      <c r="I159" s="1">
        <v>195</v>
      </c>
      <c r="J159" s="1">
        <v>170</v>
      </c>
      <c r="K159" s="1">
        <v>183</v>
      </c>
      <c r="L159" s="1">
        <f>SUM(D159:K159)</f>
        <v>980</v>
      </c>
      <c r="M159" s="1"/>
      <c r="N159" s="127">
        <f>L159/6</f>
        <v>163.33333333333334</v>
      </c>
    </row>
    <row r="160" spans="3:14">
      <c r="C160" s="1" t="s">
        <v>160</v>
      </c>
      <c r="D160" s="1">
        <v>136</v>
      </c>
      <c r="E160" s="1"/>
      <c r="F160" s="1">
        <v>247</v>
      </c>
      <c r="G160" s="1">
        <v>175</v>
      </c>
      <c r="H160" s="1">
        <v>164</v>
      </c>
      <c r="I160" s="1">
        <v>190</v>
      </c>
      <c r="J160" s="1">
        <v>178</v>
      </c>
      <c r="K160" s="1">
        <v>158</v>
      </c>
      <c r="L160" s="1">
        <f t="shared" ref="L160:L165" si="38">SUM(D160:K160)</f>
        <v>1248</v>
      </c>
      <c r="M160" s="1"/>
      <c r="N160" s="127">
        <f>L160/7</f>
        <v>178.28571428571428</v>
      </c>
    </row>
    <row r="161" spans="3:14">
      <c r="C161" s="1" t="s">
        <v>161</v>
      </c>
      <c r="D161" s="1">
        <v>158</v>
      </c>
      <c r="E161" s="1">
        <v>199</v>
      </c>
      <c r="F161" s="1">
        <v>113</v>
      </c>
      <c r="G161" s="1"/>
      <c r="H161" s="1">
        <v>193</v>
      </c>
      <c r="I161" s="1">
        <v>158</v>
      </c>
      <c r="J161" s="1">
        <v>175</v>
      </c>
      <c r="K161" s="1">
        <v>145</v>
      </c>
      <c r="L161" s="1">
        <f t="shared" si="38"/>
        <v>1141</v>
      </c>
      <c r="M161" s="1"/>
      <c r="N161" s="127">
        <f>L161/7</f>
        <v>163</v>
      </c>
    </row>
    <row r="162" spans="3:14">
      <c r="C162" s="1" t="s">
        <v>162</v>
      </c>
      <c r="D162" s="1">
        <v>139</v>
      </c>
      <c r="E162" s="1">
        <v>121</v>
      </c>
      <c r="F162" s="1"/>
      <c r="G162" s="1">
        <v>159</v>
      </c>
      <c r="H162" s="1">
        <v>135</v>
      </c>
      <c r="I162" s="1"/>
      <c r="J162" s="1">
        <v>163</v>
      </c>
      <c r="K162" s="1"/>
      <c r="L162" s="1">
        <f t="shared" si="38"/>
        <v>717</v>
      </c>
      <c r="M162" s="1"/>
      <c r="N162" s="127">
        <f>L162/5</f>
        <v>143.4</v>
      </c>
    </row>
    <row r="163" spans="3:14">
      <c r="C163" s="1" t="s">
        <v>163</v>
      </c>
      <c r="D163" s="1">
        <v>190</v>
      </c>
      <c r="E163" s="1">
        <v>180</v>
      </c>
      <c r="F163" s="1">
        <v>118</v>
      </c>
      <c r="G163" s="1"/>
      <c r="H163" s="1">
        <v>164</v>
      </c>
      <c r="I163" s="1"/>
      <c r="J163" s="1">
        <v>157</v>
      </c>
      <c r="K163" s="1"/>
      <c r="L163" s="1">
        <f t="shared" si="38"/>
        <v>809</v>
      </c>
      <c r="M163" s="1"/>
      <c r="N163" s="127">
        <f>L163/6</f>
        <v>134.83333333333334</v>
      </c>
    </row>
    <row r="164" spans="3:14">
      <c r="C164" s="1" t="s">
        <v>164</v>
      </c>
      <c r="D164" s="1"/>
      <c r="E164" s="1">
        <v>206</v>
      </c>
      <c r="F164" s="1">
        <v>191</v>
      </c>
      <c r="G164" s="1">
        <v>173</v>
      </c>
      <c r="H164" s="1">
        <v>203</v>
      </c>
      <c r="I164" s="1">
        <v>157</v>
      </c>
      <c r="J164" s="1"/>
      <c r="K164" s="1">
        <v>170</v>
      </c>
      <c r="L164" s="1">
        <f t="shared" si="38"/>
        <v>1100</v>
      </c>
      <c r="M164" s="1"/>
      <c r="N164" s="127">
        <f>L164/6</f>
        <v>183.33333333333334</v>
      </c>
    </row>
    <row r="165" spans="3:14">
      <c r="C165" s="1" t="s">
        <v>165</v>
      </c>
      <c r="D165" s="1"/>
      <c r="E165" s="1">
        <v>171</v>
      </c>
      <c r="F165" s="1"/>
      <c r="G165" s="1">
        <v>132</v>
      </c>
      <c r="H165" s="1"/>
      <c r="I165" s="1">
        <v>158</v>
      </c>
      <c r="J165" s="1"/>
      <c r="K165" s="1">
        <v>140</v>
      </c>
      <c r="L165" s="1">
        <f t="shared" si="38"/>
        <v>601</v>
      </c>
      <c r="M165" s="1"/>
      <c r="N165" s="127">
        <f>L165/4</f>
        <v>150.25</v>
      </c>
    </row>
    <row r="166" spans="3:14">
      <c r="C166" s="126" t="s">
        <v>107</v>
      </c>
      <c r="D166" s="126">
        <f>SUM(D159:D165)</f>
        <v>756</v>
      </c>
      <c r="E166" s="126">
        <f t="shared" ref="E166:L166" si="39">SUM(E159:E165)</f>
        <v>877</v>
      </c>
      <c r="F166" s="126">
        <f t="shared" si="39"/>
        <v>825</v>
      </c>
      <c r="G166" s="126">
        <f t="shared" si="39"/>
        <v>782</v>
      </c>
      <c r="H166" s="126">
        <f t="shared" si="39"/>
        <v>859</v>
      </c>
      <c r="I166" s="126">
        <f t="shared" si="39"/>
        <v>858</v>
      </c>
      <c r="J166" s="126">
        <f t="shared" si="39"/>
        <v>843</v>
      </c>
      <c r="K166" s="126">
        <f t="shared" si="39"/>
        <v>796</v>
      </c>
      <c r="L166" s="134">
        <f t="shared" si="39"/>
        <v>6596</v>
      </c>
      <c r="M166" s="125"/>
      <c r="N166" s="133"/>
    </row>
    <row r="169" spans="3:14">
      <c r="C169" s="134" t="s">
        <v>38</v>
      </c>
      <c r="D169" s="126" t="s">
        <v>250</v>
      </c>
      <c r="E169" s="126" t="s">
        <v>251</v>
      </c>
      <c r="F169" s="126" t="s">
        <v>252</v>
      </c>
      <c r="G169" s="126" t="s">
        <v>253</v>
      </c>
      <c r="H169" s="126" t="s">
        <v>254</v>
      </c>
      <c r="I169" s="126" t="s">
        <v>255</v>
      </c>
      <c r="J169" s="126" t="s">
        <v>256</v>
      </c>
      <c r="K169" s="126" t="s">
        <v>257</v>
      </c>
      <c r="L169" s="126" t="s">
        <v>258</v>
      </c>
      <c r="M169" s="126"/>
      <c r="N169" s="126" t="s">
        <v>268</v>
      </c>
    </row>
    <row r="170" spans="3:14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27"/>
    </row>
    <row r="171" spans="3:14">
      <c r="C171" s="1" t="s">
        <v>39</v>
      </c>
      <c r="D171" s="1">
        <v>172</v>
      </c>
      <c r="E171" s="1">
        <v>214</v>
      </c>
      <c r="F171" s="1">
        <v>157</v>
      </c>
      <c r="G171" s="1">
        <v>161</v>
      </c>
      <c r="H171" s="1">
        <v>143</v>
      </c>
      <c r="I171" s="1">
        <v>139</v>
      </c>
      <c r="J171" s="1">
        <v>120</v>
      </c>
      <c r="K171" s="1">
        <v>211</v>
      </c>
      <c r="L171" s="1">
        <f>SUM(D171:K171)</f>
        <v>1317</v>
      </c>
      <c r="M171" s="1"/>
      <c r="N171" s="127">
        <f t="shared" ref="N171:N175" si="40">L171/8</f>
        <v>164.625</v>
      </c>
    </row>
    <row r="172" spans="3:14">
      <c r="C172" s="1" t="s">
        <v>40</v>
      </c>
      <c r="D172" s="1">
        <v>134</v>
      </c>
      <c r="E172" s="1">
        <v>136</v>
      </c>
      <c r="F172" s="1">
        <v>182</v>
      </c>
      <c r="G172" s="1">
        <v>107</v>
      </c>
      <c r="H172" s="1">
        <v>156</v>
      </c>
      <c r="I172" s="1">
        <v>201</v>
      </c>
      <c r="J172" s="1">
        <v>193</v>
      </c>
      <c r="K172" s="1">
        <v>236</v>
      </c>
      <c r="L172" s="1">
        <f t="shared" ref="L172:L176" si="41">SUM(D172:K172)</f>
        <v>1345</v>
      </c>
      <c r="M172" s="1"/>
      <c r="N172" s="127">
        <f t="shared" si="40"/>
        <v>168.125</v>
      </c>
    </row>
    <row r="173" spans="3:14">
      <c r="C173" s="1" t="s">
        <v>41</v>
      </c>
      <c r="D173" s="1">
        <v>201</v>
      </c>
      <c r="E173" s="1">
        <v>141</v>
      </c>
      <c r="F173" s="1">
        <v>167</v>
      </c>
      <c r="G173" s="1">
        <v>114</v>
      </c>
      <c r="H173" s="1">
        <v>150</v>
      </c>
      <c r="I173" s="1">
        <v>153</v>
      </c>
      <c r="J173" s="1">
        <v>200</v>
      </c>
      <c r="K173" s="1">
        <v>187</v>
      </c>
      <c r="L173" s="1">
        <f t="shared" si="41"/>
        <v>1313</v>
      </c>
      <c r="M173" s="1"/>
      <c r="N173" s="127">
        <f t="shared" si="40"/>
        <v>164.125</v>
      </c>
    </row>
    <row r="174" spans="3:14">
      <c r="C174" s="1" t="s">
        <v>42</v>
      </c>
      <c r="D174" s="1">
        <v>170</v>
      </c>
      <c r="E174" s="1">
        <v>123</v>
      </c>
      <c r="F174" s="1">
        <v>161</v>
      </c>
      <c r="G174" s="1">
        <v>119</v>
      </c>
      <c r="H174" s="1">
        <v>151</v>
      </c>
      <c r="I174" s="1">
        <v>157</v>
      </c>
      <c r="J174" s="1">
        <v>157</v>
      </c>
      <c r="K174" s="1">
        <v>180</v>
      </c>
      <c r="L174" s="1">
        <f t="shared" si="41"/>
        <v>1218</v>
      </c>
      <c r="M174" s="1"/>
      <c r="N174" s="127">
        <f t="shared" si="40"/>
        <v>152.25</v>
      </c>
    </row>
    <row r="175" spans="3:14">
      <c r="C175" s="1" t="s">
        <v>43</v>
      </c>
      <c r="D175" s="1">
        <v>145</v>
      </c>
      <c r="E175" s="1">
        <v>157</v>
      </c>
      <c r="F175" s="1">
        <v>189</v>
      </c>
      <c r="G175" s="1">
        <v>114</v>
      </c>
      <c r="H175" s="1">
        <v>182</v>
      </c>
      <c r="I175" s="1">
        <v>164</v>
      </c>
      <c r="J175" s="1">
        <v>189</v>
      </c>
      <c r="K175" s="1">
        <v>198</v>
      </c>
      <c r="L175" s="1">
        <f t="shared" si="41"/>
        <v>1338</v>
      </c>
      <c r="M175" s="1"/>
      <c r="N175" s="127">
        <f t="shared" si="40"/>
        <v>167.25</v>
      </c>
    </row>
    <row r="176" spans="3:14">
      <c r="C176" s="126" t="s">
        <v>107</v>
      </c>
      <c r="D176" s="126">
        <f t="shared" ref="D176:K176" si="42">SUM(D171:D175)</f>
        <v>822</v>
      </c>
      <c r="E176" s="126">
        <f t="shared" si="42"/>
        <v>771</v>
      </c>
      <c r="F176" s="126">
        <f t="shared" si="42"/>
        <v>856</v>
      </c>
      <c r="G176" s="126">
        <f t="shared" si="42"/>
        <v>615</v>
      </c>
      <c r="H176" s="126">
        <f t="shared" si="42"/>
        <v>782</v>
      </c>
      <c r="I176" s="126">
        <f t="shared" si="42"/>
        <v>814</v>
      </c>
      <c r="J176" s="126">
        <f t="shared" si="42"/>
        <v>859</v>
      </c>
      <c r="K176" s="126">
        <f t="shared" si="42"/>
        <v>1012</v>
      </c>
      <c r="L176" s="134">
        <f t="shared" si="41"/>
        <v>6531</v>
      </c>
      <c r="M176" s="125"/>
      <c r="N176" s="133"/>
    </row>
    <row r="179" spans="3:14">
      <c r="C179" s="134" t="s">
        <v>15</v>
      </c>
      <c r="D179" s="126" t="s">
        <v>250</v>
      </c>
      <c r="E179" s="126" t="s">
        <v>251</v>
      </c>
      <c r="F179" s="126" t="s">
        <v>252</v>
      </c>
      <c r="G179" s="126" t="s">
        <v>253</v>
      </c>
      <c r="H179" s="126" t="s">
        <v>254</v>
      </c>
      <c r="I179" s="126" t="s">
        <v>255</v>
      </c>
      <c r="J179" s="126" t="s">
        <v>256</v>
      </c>
      <c r="K179" s="126" t="s">
        <v>257</v>
      </c>
      <c r="L179" s="126" t="s">
        <v>258</v>
      </c>
      <c r="M179" s="126"/>
      <c r="N179" s="126" t="s">
        <v>268</v>
      </c>
    </row>
    <row r="180" spans="3:14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26"/>
    </row>
    <row r="181" spans="3:14">
      <c r="C181" s="1" t="s">
        <v>16</v>
      </c>
      <c r="D181" s="1">
        <v>137</v>
      </c>
      <c r="E181" s="1">
        <v>177</v>
      </c>
      <c r="F181" s="1">
        <v>186</v>
      </c>
      <c r="G181" s="1">
        <v>159</v>
      </c>
      <c r="H181" s="1"/>
      <c r="I181" s="1"/>
      <c r="J181" s="1">
        <v>151</v>
      </c>
      <c r="K181" s="1">
        <v>158</v>
      </c>
      <c r="L181" s="1">
        <f>SUM(D181:K181)</f>
        <v>968</v>
      </c>
      <c r="M181" s="1"/>
      <c r="N181" s="127">
        <f>L181/6</f>
        <v>161.33333333333334</v>
      </c>
    </row>
    <row r="182" spans="3:14">
      <c r="C182" s="1" t="s">
        <v>17</v>
      </c>
      <c r="D182" s="1">
        <v>163</v>
      </c>
      <c r="E182" s="1">
        <v>193</v>
      </c>
      <c r="F182" s="1">
        <v>165</v>
      </c>
      <c r="G182" s="1">
        <v>143</v>
      </c>
      <c r="H182" s="1">
        <v>159</v>
      </c>
      <c r="I182" s="1">
        <v>172</v>
      </c>
      <c r="J182" s="1">
        <v>161</v>
      </c>
      <c r="K182" s="1"/>
      <c r="L182" s="1">
        <f t="shared" ref="L182:L187" si="43">SUM(D182:K182)</f>
        <v>1156</v>
      </c>
      <c r="M182" s="1"/>
      <c r="N182" s="127">
        <f>L182/7</f>
        <v>165.14285714285714</v>
      </c>
    </row>
    <row r="183" spans="3:14">
      <c r="C183" s="1" t="s">
        <v>18</v>
      </c>
      <c r="D183" s="1">
        <v>172</v>
      </c>
      <c r="E183" s="1">
        <v>151</v>
      </c>
      <c r="F183" s="1">
        <v>178</v>
      </c>
      <c r="G183" s="1">
        <v>190</v>
      </c>
      <c r="H183" s="1">
        <v>102</v>
      </c>
      <c r="I183" s="1"/>
      <c r="J183" s="1">
        <v>170</v>
      </c>
      <c r="K183" s="1">
        <v>161</v>
      </c>
      <c r="L183" s="1">
        <f t="shared" si="43"/>
        <v>1124</v>
      </c>
      <c r="M183" s="1"/>
      <c r="N183" s="127">
        <f>L183/7</f>
        <v>160.57142857142858</v>
      </c>
    </row>
    <row r="184" spans="3:14">
      <c r="C184" s="1" t="s">
        <v>19</v>
      </c>
      <c r="D184" s="1">
        <v>201</v>
      </c>
      <c r="E184" s="1">
        <v>144</v>
      </c>
      <c r="F184" s="1">
        <v>167</v>
      </c>
      <c r="G184" s="1">
        <v>199</v>
      </c>
      <c r="H184" s="1">
        <v>164</v>
      </c>
      <c r="I184" s="1">
        <v>131</v>
      </c>
      <c r="J184" s="1">
        <v>230</v>
      </c>
      <c r="K184" s="1">
        <v>212</v>
      </c>
      <c r="L184" s="1">
        <f t="shared" si="43"/>
        <v>1448</v>
      </c>
      <c r="M184" s="1"/>
      <c r="N184" s="127">
        <f>L184/8</f>
        <v>181</v>
      </c>
    </row>
    <row r="185" spans="3:14">
      <c r="C185" s="1" t="s">
        <v>20</v>
      </c>
      <c r="D185" s="1">
        <v>142</v>
      </c>
      <c r="E185" s="1">
        <v>138</v>
      </c>
      <c r="F185" s="1"/>
      <c r="G185" s="1"/>
      <c r="H185" s="1">
        <v>149</v>
      </c>
      <c r="I185" s="1">
        <v>116</v>
      </c>
      <c r="J185" s="1"/>
      <c r="K185" s="1">
        <v>154</v>
      </c>
      <c r="L185" s="1">
        <f t="shared" si="43"/>
        <v>699</v>
      </c>
      <c r="M185" s="1"/>
      <c r="N185" s="127">
        <f>L185/5</f>
        <v>139.80000000000001</v>
      </c>
    </row>
    <row r="186" spans="3:14">
      <c r="C186" s="1" t="s">
        <v>21</v>
      </c>
      <c r="D186" s="1"/>
      <c r="E186" s="1"/>
      <c r="F186" s="1">
        <v>78</v>
      </c>
      <c r="G186" s="1">
        <v>129</v>
      </c>
      <c r="H186" s="1"/>
      <c r="I186" s="1">
        <v>126</v>
      </c>
      <c r="J186" s="1"/>
      <c r="K186" s="1">
        <v>115</v>
      </c>
      <c r="L186" s="1">
        <f t="shared" si="43"/>
        <v>448</v>
      </c>
      <c r="M186" s="1"/>
      <c r="N186" s="127">
        <f>L186/4</f>
        <v>112</v>
      </c>
    </row>
    <row r="187" spans="3:14">
      <c r="C187" s="1" t="s">
        <v>22</v>
      </c>
      <c r="D187" s="1"/>
      <c r="E187" s="1"/>
      <c r="F187" s="1"/>
      <c r="G187" s="1"/>
      <c r="H187" s="1">
        <v>185</v>
      </c>
      <c r="I187" s="1">
        <v>115</v>
      </c>
      <c r="J187" s="1">
        <v>107</v>
      </c>
      <c r="K187" s="1"/>
      <c r="L187" s="1">
        <f t="shared" si="43"/>
        <v>407</v>
      </c>
      <c r="M187" s="1"/>
      <c r="N187" s="127"/>
    </row>
    <row r="188" spans="3:14">
      <c r="C188" s="126" t="s">
        <v>107</v>
      </c>
      <c r="D188" s="126">
        <f>SUM(D181:D187)</f>
        <v>815</v>
      </c>
      <c r="E188" s="126">
        <f t="shared" ref="E188:L188" si="44">SUM(E181:E187)</f>
        <v>803</v>
      </c>
      <c r="F188" s="126">
        <f t="shared" si="44"/>
        <v>774</v>
      </c>
      <c r="G188" s="126">
        <f t="shared" si="44"/>
        <v>820</v>
      </c>
      <c r="H188" s="126">
        <f t="shared" si="44"/>
        <v>759</v>
      </c>
      <c r="I188" s="126">
        <f t="shared" si="44"/>
        <v>660</v>
      </c>
      <c r="J188" s="126">
        <f t="shared" si="44"/>
        <v>819</v>
      </c>
      <c r="K188" s="126">
        <f t="shared" si="44"/>
        <v>800</v>
      </c>
      <c r="L188" s="134">
        <f t="shared" si="44"/>
        <v>6250</v>
      </c>
      <c r="M188" s="125"/>
      <c r="N188" s="13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99CC"/>
  </sheetPr>
  <dimension ref="B1:W48"/>
  <sheetViews>
    <sheetView topLeftCell="G1" workbookViewId="0">
      <selection activeCell="N25" sqref="N25"/>
    </sheetView>
  </sheetViews>
  <sheetFormatPr defaultRowHeight="15"/>
  <cols>
    <col min="1" max="1" width="6.5703125" customWidth="1"/>
    <col min="2" max="3" width="9.140625" hidden="1" customWidth="1"/>
    <col min="4" max="4" width="24.42578125" customWidth="1"/>
    <col min="5" max="5" width="10.42578125" customWidth="1"/>
    <col min="6" max="6" width="0.140625" hidden="1" customWidth="1"/>
    <col min="7" max="7" width="8.85546875" customWidth="1"/>
    <col min="8" max="8" width="0.140625" hidden="1" customWidth="1"/>
    <col min="9" max="9" width="24.85546875" customWidth="1"/>
    <col min="10" max="10" width="9.7109375" customWidth="1"/>
    <col min="11" max="11" width="6.42578125" customWidth="1"/>
    <col min="12" max="12" width="9.140625" hidden="1" customWidth="1"/>
    <col min="13" max="13" width="22.28515625" customWidth="1"/>
    <col min="14" max="14" width="11.7109375" customWidth="1"/>
    <col min="16" max="16" width="23.140625" customWidth="1"/>
    <col min="17" max="17" width="11.140625" customWidth="1"/>
    <col min="18" max="18" width="7.140625" customWidth="1"/>
    <col min="19" max="19" width="23.42578125" customWidth="1"/>
    <col min="20" max="20" width="10.140625" customWidth="1"/>
    <col min="22" max="22" width="22.5703125" customWidth="1"/>
    <col min="23" max="23" width="14.7109375" customWidth="1"/>
  </cols>
  <sheetData>
    <row r="1" spans="4:23" ht="15.75" thickBot="1"/>
    <row r="2" spans="4:23" ht="21.75" thickBot="1">
      <c r="D2" s="159" t="s">
        <v>288</v>
      </c>
      <c r="E2" s="160"/>
      <c r="F2" s="160"/>
      <c r="G2" s="160"/>
      <c r="H2" s="160"/>
      <c r="I2" s="160"/>
      <c r="J2" s="161"/>
      <c r="M2" s="159" t="s">
        <v>289</v>
      </c>
      <c r="N2" s="160"/>
      <c r="O2" s="160"/>
      <c r="P2" s="160"/>
      <c r="Q2" s="161"/>
      <c r="R2" s="162"/>
      <c r="S2" s="159" t="s">
        <v>295</v>
      </c>
      <c r="T2" s="160"/>
      <c r="U2" s="160"/>
      <c r="V2" s="160"/>
      <c r="W2" s="161"/>
    </row>
    <row r="3" spans="4:23">
      <c r="D3" s="41"/>
      <c r="E3" s="41"/>
      <c r="F3" s="41"/>
      <c r="G3" s="41"/>
      <c r="H3" s="41"/>
      <c r="I3" s="41"/>
      <c r="J3" s="41"/>
    </row>
    <row r="4" spans="4:23" ht="15.75" thickBot="1">
      <c r="D4" s="41"/>
      <c r="E4" s="41"/>
      <c r="F4" s="41"/>
      <c r="G4" s="41"/>
      <c r="H4" s="41"/>
      <c r="I4" s="41"/>
      <c r="J4" s="41"/>
    </row>
    <row r="5" spans="4:23">
      <c r="D5" s="173" t="s">
        <v>54</v>
      </c>
      <c r="E5" s="147" t="s">
        <v>233</v>
      </c>
      <c r="F5" s="41"/>
      <c r="G5" s="41"/>
      <c r="H5" s="143"/>
      <c r="I5" s="173" t="s">
        <v>44</v>
      </c>
      <c r="J5" s="147" t="s">
        <v>233</v>
      </c>
      <c r="M5" s="173" t="s">
        <v>54</v>
      </c>
      <c r="N5" s="147" t="s">
        <v>233</v>
      </c>
      <c r="P5" s="175" t="s">
        <v>55</v>
      </c>
      <c r="Q5" s="147" t="s">
        <v>233</v>
      </c>
      <c r="S5" s="173" t="s">
        <v>54</v>
      </c>
      <c r="T5" s="147" t="s">
        <v>233</v>
      </c>
      <c r="V5" s="175" t="s">
        <v>53</v>
      </c>
      <c r="W5" s="147" t="s">
        <v>233</v>
      </c>
    </row>
    <row r="6" spans="4:23">
      <c r="D6" s="152"/>
      <c r="E6" s="149"/>
      <c r="F6" s="41"/>
      <c r="G6" s="41"/>
      <c r="H6" s="143"/>
      <c r="I6" s="152"/>
      <c r="J6" s="149"/>
      <c r="M6" s="152"/>
      <c r="N6" s="149"/>
      <c r="P6" s="148"/>
      <c r="Q6" s="149"/>
      <c r="S6" s="152"/>
      <c r="T6" s="149"/>
      <c r="V6" s="148"/>
      <c r="W6" s="149"/>
    </row>
    <row r="7" spans="4:23">
      <c r="D7" s="152" t="s">
        <v>199</v>
      </c>
      <c r="E7" s="149">
        <v>232</v>
      </c>
      <c r="F7" s="41"/>
      <c r="G7" s="41"/>
      <c r="H7" s="143"/>
      <c r="I7" s="152" t="s">
        <v>78</v>
      </c>
      <c r="J7" s="149"/>
      <c r="M7" s="152" t="s">
        <v>199</v>
      </c>
      <c r="N7" s="149">
        <v>202</v>
      </c>
      <c r="P7" s="148" t="s">
        <v>148</v>
      </c>
      <c r="Q7" s="149">
        <v>167</v>
      </c>
      <c r="S7" s="152" t="s">
        <v>199</v>
      </c>
      <c r="T7" s="149">
        <v>170</v>
      </c>
      <c r="V7" s="148" t="s">
        <v>59</v>
      </c>
      <c r="W7" s="149">
        <v>158</v>
      </c>
    </row>
    <row r="8" spans="4:23" ht="15.75" thickBot="1">
      <c r="D8" s="152" t="s">
        <v>200</v>
      </c>
      <c r="E8" s="149">
        <v>218</v>
      </c>
      <c r="F8" s="41"/>
      <c r="G8" s="41"/>
      <c r="H8" s="143"/>
      <c r="I8" s="152" t="s">
        <v>79</v>
      </c>
      <c r="J8" s="149">
        <v>163</v>
      </c>
      <c r="M8" s="152" t="s">
        <v>200</v>
      </c>
      <c r="N8" s="149">
        <v>182</v>
      </c>
      <c r="P8" s="148" t="s">
        <v>149</v>
      </c>
      <c r="Q8" s="149">
        <v>175</v>
      </c>
      <c r="S8" s="152" t="s">
        <v>200</v>
      </c>
      <c r="T8" s="149">
        <v>164</v>
      </c>
      <c r="V8" s="148" t="s">
        <v>122</v>
      </c>
      <c r="W8" s="149">
        <v>203</v>
      </c>
    </row>
    <row r="9" spans="4:23" ht="16.5" thickBot="1">
      <c r="D9" s="152" t="s">
        <v>201</v>
      </c>
      <c r="E9" s="149">
        <v>190</v>
      </c>
      <c r="F9" s="41"/>
      <c r="G9" s="145" t="s">
        <v>287</v>
      </c>
      <c r="H9" s="143"/>
      <c r="I9" s="152" t="s">
        <v>80</v>
      </c>
      <c r="J9" s="149">
        <v>136</v>
      </c>
      <c r="M9" s="152" t="s">
        <v>201</v>
      </c>
      <c r="N9" s="149">
        <v>191</v>
      </c>
      <c r="O9" s="145" t="s">
        <v>287</v>
      </c>
      <c r="P9" s="148" t="s">
        <v>150</v>
      </c>
      <c r="Q9" s="149">
        <v>133</v>
      </c>
      <c r="S9" s="152" t="s">
        <v>201</v>
      </c>
      <c r="T9" s="149">
        <v>185</v>
      </c>
      <c r="U9" s="145" t="s">
        <v>287</v>
      </c>
      <c r="V9" s="148" t="s">
        <v>60</v>
      </c>
      <c r="W9" s="149">
        <v>189</v>
      </c>
    </row>
    <row r="10" spans="4:23">
      <c r="D10" s="152" t="s">
        <v>202</v>
      </c>
      <c r="E10" s="149">
        <v>148</v>
      </c>
      <c r="F10" s="41"/>
      <c r="G10" s="41"/>
      <c r="H10" s="143"/>
      <c r="I10" s="152" t="s">
        <v>81</v>
      </c>
      <c r="J10" s="149">
        <v>157</v>
      </c>
      <c r="M10" s="152" t="s">
        <v>202</v>
      </c>
      <c r="N10" s="149">
        <v>128</v>
      </c>
      <c r="P10" s="148" t="s">
        <v>151</v>
      </c>
      <c r="Q10" s="149">
        <v>180</v>
      </c>
      <c r="S10" s="152" t="s">
        <v>202</v>
      </c>
      <c r="T10" s="149">
        <v>159</v>
      </c>
      <c r="V10" s="148" t="s">
        <v>123</v>
      </c>
      <c r="W10" s="149">
        <v>156</v>
      </c>
    </row>
    <row r="11" spans="4:23">
      <c r="D11" s="152" t="s">
        <v>203</v>
      </c>
      <c r="E11" s="149">
        <v>207</v>
      </c>
      <c r="F11" s="41"/>
      <c r="G11" s="41"/>
      <c r="H11" s="143"/>
      <c r="I11" s="152" t="s">
        <v>82</v>
      </c>
      <c r="J11" s="149">
        <v>173</v>
      </c>
      <c r="M11" s="152" t="s">
        <v>203</v>
      </c>
      <c r="N11" s="149">
        <v>148</v>
      </c>
      <c r="P11" s="148" t="s">
        <v>152</v>
      </c>
      <c r="Q11" s="149"/>
      <c r="S11" s="152" t="s">
        <v>203</v>
      </c>
      <c r="T11" s="149">
        <v>114</v>
      </c>
      <c r="V11" s="148" t="s">
        <v>124</v>
      </c>
      <c r="W11" s="149"/>
    </row>
    <row r="12" spans="4:23">
      <c r="D12" s="152" t="s">
        <v>204</v>
      </c>
      <c r="E12" s="149"/>
      <c r="F12" s="41"/>
      <c r="G12" s="41"/>
      <c r="H12" s="143"/>
      <c r="I12" s="152" t="s">
        <v>83</v>
      </c>
      <c r="J12" s="149">
        <v>153</v>
      </c>
      <c r="M12" s="152" t="s">
        <v>204</v>
      </c>
      <c r="N12" s="149"/>
      <c r="P12" s="148" t="s">
        <v>153</v>
      </c>
      <c r="Q12" s="149">
        <v>135</v>
      </c>
      <c r="S12" s="152" t="s">
        <v>204</v>
      </c>
      <c r="T12" s="149"/>
      <c r="V12" s="148" t="s">
        <v>125</v>
      </c>
      <c r="W12" s="149">
        <v>117</v>
      </c>
    </row>
    <row r="13" spans="4:23" ht="15.75" thickBot="1">
      <c r="D13" s="153" t="s">
        <v>107</v>
      </c>
      <c r="E13" s="174">
        <f>SUM(E7:E12)</f>
        <v>995</v>
      </c>
      <c r="F13" s="41"/>
      <c r="G13" s="41"/>
      <c r="H13" s="143"/>
      <c r="I13" s="153" t="s">
        <v>107</v>
      </c>
      <c r="J13" s="174">
        <f>SUM(J7:J12)</f>
        <v>782</v>
      </c>
      <c r="M13" s="157"/>
      <c r="N13" s="155"/>
      <c r="P13" s="148" t="s">
        <v>154</v>
      </c>
      <c r="Q13" s="155"/>
      <c r="S13" s="157"/>
      <c r="T13" s="155"/>
      <c r="V13" s="148" t="s">
        <v>126</v>
      </c>
      <c r="W13" s="156"/>
    </row>
    <row r="14" spans="4:23" ht="15.75" thickBot="1">
      <c r="D14" s="41"/>
      <c r="E14" s="41"/>
      <c r="F14" s="41"/>
      <c r="G14" s="41"/>
      <c r="H14" s="41"/>
      <c r="I14" s="41"/>
      <c r="J14" s="41"/>
      <c r="M14" s="153" t="s">
        <v>107</v>
      </c>
      <c r="N14" s="174">
        <f>SUM(N7:N13)</f>
        <v>851</v>
      </c>
      <c r="P14" s="150" t="s">
        <v>107</v>
      </c>
      <c r="Q14" s="174">
        <f>SUM(Q7:Q13)</f>
        <v>790</v>
      </c>
      <c r="S14" s="153" t="s">
        <v>107</v>
      </c>
      <c r="T14" s="174">
        <f>SUM(T7:T13)</f>
        <v>792</v>
      </c>
      <c r="V14" s="150" t="s">
        <v>107</v>
      </c>
      <c r="W14" s="174">
        <f>SUM(W7:W13)</f>
        <v>823</v>
      </c>
    </row>
    <row r="15" spans="4:23" ht="15.75" thickBot="1">
      <c r="D15" s="41"/>
      <c r="E15" s="41"/>
      <c r="F15" s="41"/>
      <c r="G15" s="41"/>
      <c r="H15" s="41"/>
      <c r="I15" s="41"/>
      <c r="J15" s="41"/>
    </row>
    <row r="16" spans="4:23" ht="15.75" thickBot="1">
      <c r="D16" s="175" t="s">
        <v>57</v>
      </c>
      <c r="E16" s="147" t="s">
        <v>233</v>
      </c>
      <c r="F16" s="41"/>
      <c r="G16" s="41"/>
      <c r="H16" s="41"/>
      <c r="I16" s="175" t="s">
        <v>58</v>
      </c>
      <c r="J16" s="147" t="s">
        <v>233</v>
      </c>
    </row>
    <row r="17" spans="4:23" ht="21.75" thickBot="1">
      <c r="D17" s="148"/>
      <c r="E17" s="149"/>
      <c r="F17" s="41"/>
      <c r="G17" s="41"/>
      <c r="H17" s="41"/>
      <c r="I17" s="148"/>
      <c r="J17" s="149"/>
      <c r="M17" s="175" t="s">
        <v>53</v>
      </c>
      <c r="N17" s="147" t="s">
        <v>233</v>
      </c>
      <c r="P17" s="175" t="s">
        <v>57</v>
      </c>
      <c r="Q17" s="147" t="s">
        <v>233</v>
      </c>
      <c r="S17" s="159" t="s">
        <v>290</v>
      </c>
      <c r="T17" s="160"/>
      <c r="U17" s="160"/>
      <c r="V17" s="160"/>
      <c r="W17" s="161"/>
    </row>
    <row r="18" spans="4:23">
      <c r="D18" s="148" t="s">
        <v>166</v>
      </c>
      <c r="E18" s="149">
        <v>166</v>
      </c>
      <c r="F18" s="41"/>
      <c r="G18" s="41"/>
      <c r="H18" s="41"/>
      <c r="I18" s="148" t="s">
        <v>93</v>
      </c>
      <c r="J18" s="149">
        <v>173</v>
      </c>
      <c r="M18" s="148"/>
      <c r="N18" s="149"/>
      <c r="P18" s="148"/>
      <c r="Q18" s="149"/>
    </row>
    <row r="19" spans="4:23" ht="15.75" thickBot="1">
      <c r="D19" s="148" t="s">
        <v>167</v>
      </c>
      <c r="E19" s="149">
        <v>164</v>
      </c>
      <c r="F19" s="41"/>
      <c r="G19" s="41"/>
      <c r="H19" s="41"/>
      <c r="I19" s="148" t="s">
        <v>94</v>
      </c>
      <c r="J19" s="149">
        <v>160</v>
      </c>
      <c r="M19" s="148" t="s">
        <v>59</v>
      </c>
      <c r="N19" s="149">
        <v>169</v>
      </c>
      <c r="P19" s="148" t="s">
        <v>166</v>
      </c>
      <c r="Q19" s="149">
        <v>157</v>
      </c>
    </row>
    <row r="20" spans="4:23" ht="16.5" thickBot="1">
      <c r="D20" s="148" t="s">
        <v>168</v>
      </c>
      <c r="E20" s="149"/>
      <c r="F20" s="41"/>
      <c r="G20" s="145" t="s">
        <v>287</v>
      </c>
      <c r="H20" s="41"/>
      <c r="I20" s="148" t="s">
        <v>95</v>
      </c>
      <c r="J20" s="149">
        <v>183</v>
      </c>
      <c r="M20" s="148" t="s">
        <v>122</v>
      </c>
      <c r="N20" s="149">
        <v>172</v>
      </c>
      <c r="P20" s="148" t="s">
        <v>167</v>
      </c>
      <c r="Q20" s="149">
        <v>156</v>
      </c>
      <c r="S20" s="175" t="s">
        <v>55</v>
      </c>
      <c r="T20" s="147" t="s">
        <v>233</v>
      </c>
      <c r="V20" s="175" t="s">
        <v>57</v>
      </c>
      <c r="W20" s="147" t="s">
        <v>233</v>
      </c>
    </row>
    <row r="21" spans="4:23" ht="16.5" thickBot="1">
      <c r="D21" s="148" t="s">
        <v>169</v>
      </c>
      <c r="E21" s="149">
        <v>192</v>
      </c>
      <c r="F21" s="41"/>
      <c r="G21" s="41"/>
      <c r="H21" s="41"/>
      <c r="I21" s="148" t="s">
        <v>96</v>
      </c>
      <c r="J21" s="149">
        <v>147</v>
      </c>
      <c r="M21" s="148" t="s">
        <v>60</v>
      </c>
      <c r="N21" s="149">
        <v>178</v>
      </c>
      <c r="O21" s="145" t="s">
        <v>287</v>
      </c>
      <c r="P21" s="148" t="s">
        <v>168</v>
      </c>
      <c r="Q21" s="149"/>
      <c r="S21" s="148"/>
      <c r="T21" s="149"/>
      <c r="V21" s="148"/>
      <c r="W21" s="149"/>
    </row>
    <row r="22" spans="4:23">
      <c r="D22" s="148" t="s">
        <v>170</v>
      </c>
      <c r="E22" s="149">
        <v>147</v>
      </c>
      <c r="F22" s="41"/>
      <c r="G22" s="41"/>
      <c r="H22" s="41"/>
      <c r="I22" s="148" t="s">
        <v>259</v>
      </c>
      <c r="J22" s="149">
        <v>139</v>
      </c>
      <c r="M22" s="148" t="s">
        <v>123</v>
      </c>
      <c r="N22" s="149">
        <v>128</v>
      </c>
      <c r="P22" s="148" t="s">
        <v>169</v>
      </c>
      <c r="Q22" s="149">
        <v>170</v>
      </c>
      <c r="S22" s="148" t="s">
        <v>148</v>
      </c>
      <c r="T22" s="149">
        <v>164</v>
      </c>
      <c r="V22" s="148" t="s">
        <v>166</v>
      </c>
      <c r="W22" s="149">
        <v>168</v>
      </c>
    </row>
    <row r="23" spans="4:23" ht="15.75" thickBot="1">
      <c r="D23" s="148" t="s">
        <v>171</v>
      </c>
      <c r="E23" s="149">
        <v>173</v>
      </c>
      <c r="F23" s="41"/>
      <c r="G23" s="41"/>
      <c r="H23" s="41"/>
      <c r="I23" s="154"/>
      <c r="J23" s="149"/>
      <c r="M23" s="148" t="s">
        <v>124</v>
      </c>
      <c r="N23" s="149"/>
      <c r="P23" s="148" t="s">
        <v>170</v>
      </c>
      <c r="Q23" s="149">
        <v>123</v>
      </c>
      <c r="S23" s="148" t="s">
        <v>149</v>
      </c>
      <c r="T23" s="149"/>
      <c r="V23" s="148" t="s">
        <v>167</v>
      </c>
      <c r="W23" s="149">
        <v>145</v>
      </c>
    </row>
    <row r="24" spans="4:23" ht="16.5" thickBot="1">
      <c r="D24" s="150" t="s">
        <v>107</v>
      </c>
      <c r="E24" s="174">
        <f>SUM(E18:E23)</f>
        <v>842</v>
      </c>
      <c r="F24" s="41"/>
      <c r="G24" s="41"/>
      <c r="H24" s="41"/>
      <c r="I24" s="150" t="s">
        <v>107</v>
      </c>
      <c r="J24" s="174">
        <f>SUM(J18:J23)</f>
        <v>802</v>
      </c>
      <c r="M24" s="148" t="s">
        <v>125</v>
      </c>
      <c r="N24" s="149">
        <v>151</v>
      </c>
      <c r="P24" s="148" t="s">
        <v>171</v>
      </c>
      <c r="Q24" s="149">
        <v>152</v>
      </c>
      <c r="S24" s="148" t="s">
        <v>150</v>
      </c>
      <c r="T24" s="149">
        <v>156</v>
      </c>
      <c r="U24" s="145" t="s">
        <v>287</v>
      </c>
      <c r="V24" s="148" t="s">
        <v>168</v>
      </c>
      <c r="W24" s="149">
        <v>168</v>
      </c>
    </row>
    <row r="25" spans="4:23" ht="15.75" thickBot="1">
      <c r="D25" s="41"/>
      <c r="E25" s="41"/>
      <c r="F25" s="41"/>
      <c r="G25" s="41"/>
      <c r="H25" s="41"/>
      <c r="I25" s="41"/>
      <c r="J25" s="41"/>
      <c r="M25" s="148" t="s">
        <v>126</v>
      </c>
      <c r="N25" s="156"/>
      <c r="P25" s="158"/>
      <c r="Q25" s="155"/>
      <c r="S25" s="148" t="s">
        <v>151</v>
      </c>
      <c r="T25" s="149">
        <v>159</v>
      </c>
      <c r="V25" s="148" t="s">
        <v>169</v>
      </c>
      <c r="W25" s="149">
        <v>196</v>
      </c>
    </row>
    <row r="26" spans="4:23" ht="15.75" thickBot="1">
      <c r="D26" s="41"/>
      <c r="E26" s="41"/>
      <c r="F26" s="41"/>
      <c r="G26" s="41"/>
      <c r="H26" s="41"/>
      <c r="I26" s="41"/>
      <c r="J26" s="41"/>
      <c r="M26" s="150" t="s">
        <v>107</v>
      </c>
      <c r="N26" s="174">
        <f>SUM(N19:N25)</f>
        <v>798</v>
      </c>
      <c r="P26" s="150" t="s">
        <v>107</v>
      </c>
      <c r="Q26" s="174">
        <f>SUM(Q19:Q25)</f>
        <v>758</v>
      </c>
      <c r="S26" s="148" t="s">
        <v>152</v>
      </c>
      <c r="T26" s="149"/>
      <c r="V26" s="148" t="s">
        <v>170</v>
      </c>
      <c r="W26" s="149"/>
    </row>
    <row r="27" spans="4:23">
      <c r="D27" s="175" t="s">
        <v>53</v>
      </c>
      <c r="E27" s="147" t="s">
        <v>233</v>
      </c>
      <c r="F27" s="41"/>
      <c r="G27" s="41"/>
      <c r="H27" s="41"/>
      <c r="I27" s="175" t="s">
        <v>52</v>
      </c>
      <c r="J27" s="147" t="s">
        <v>233</v>
      </c>
      <c r="S27" s="148" t="s">
        <v>153</v>
      </c>
      <c r="T27" s="149">
        <v>179</v>
      </c>
      <c r="V27" s="148" t="s">
        <v>171</v>
      </c>
      <c r="W27" s="149">
        <v>171</v>
      </c>
    </row>
    <row r="28" spans="4:23" ht="15.75" thickBot="1">
      <c r="D28" s="148"/>
      <c r="E28" s="149"/>
      <c r="F28" s="41"/>
      <c r="G28" s="41"/>
      <c r="H28" s="41"/>
      <c r="I28" s="148"/>
      <c r="J28" s="149"/>
      <c r="S28" s="148" t="s">
        <v>154</v>
      </c>
      <c r="T28" s="155">
        <v>124</v>
      </c>
      <c r="V28" s="158"/>
      <c r="W28" s="155"/>
    </row>
    <row r="29" spans="4:23" ht="15.75" thickBot="1">
      <c r="D29" s="148" t="s">
        <v>59</v>
      </c>
      <c r="E29" s="149">
        <v>147</v>
      </c>
      <c r="F29" s="41"/>
      <c r="G29" s="41"/>
      <c r="H29" s="41"/>
      <c r="I29" s="148" t="s">
        <v>206</v>
      </c>
      <c r="J29" s="149">
        <v>190</v>
      </c>
      <c r="S29" s="150" t="s">
        <v>107</v>
      </c>
      <c r="T29" s="174">
        <f>SUM(T22:T28)</f>
        <v>782</v>
      </c>
      <c r="V29" s="150" t="s">
        <v>107</v>
      </c>
      <c r="W29" s="174">
        <f>SUM(W22:W28)</f>
        <v>848</v>
      </c>
    </row>
    <row r="30" spans="4:23" ht="15.75" thickBot="1">
      <c r="D30" s="148" t="s">
        <v>122</v>
      </c>
      <c r="E30" s="149">
        <v>188</v>
      </c>
      <c r="F30" s="41"/>
      <c r="G30" s="41"/>
      <c r="H30" s="41"/>
      <c r="I30" s="148" t="s">
        <v>207</v>
      </c>
      <c r="J30" s="149">
        <v>204</v>
      </c>
    </row>
    <row r="31" spans="4:23" ht="16.5" thickBot="1">
      <c r="D31" s="148" t="s">
        <v>60</v>
      </c>
      <c r="E31" s="149">
        <v>171</v>
      </c>
      <c r="F31" s="41"/>
      <c r="G31" s="145" t="s">
        <v>287</v>
      </c>
      <c r="H31" s="41"/>
      <c r="I31" s="148" t="s">
        <v>208</v>
      </c>
      <c r="J31" s="149">
        <v>153</v>
      </c>
    </row>
    <row r="32" spans="4:23">
      <c r="D32" s="148" t="s">
        <v>123</v>
      </c>
      <c r="E32" s="149">
        <v>190</v>
      </c>
      <c r="F32" s="41"/>
      <c r="G32" s="41"/>
      <c r="H32" s="41"/>
      <c r="I32" s="148" t="s">
        <v>209</v>
      </c>
      <c r="J32" s="149">
        <v>114</v>
      </c>
    </row>
    <row r="33" spans="4:16" ht="15.75">
      <c r="D33" s="148" t="s">
        <v>124</v>
      </c>
      <c r="E33" s="149"/>
      <c r="F33" s="41"/>
      <c r="G33" s="41"/>
      <c r="H33" s="41"/>
      <c r="I33" s="148" t="s">
        <v>210</v>
      </c>
      <c r="J33" s="149"/>
      <c r="N33" s="144"/>
      <c r="O33" s="144"/>
      <c r="P33" s="144"/>
    </row>
    <row r="34" spans="4:16">
      <c r="D34" s="148" t="s">
        <v>125</v>
      </c>
      <c r="E34" s="149">
        <v>169</v>
      </c>
      <c r="F34" s="41"/>
      <c r="G34" s="41"/>
      <c r="H34" s="41"/>
      <c r="I34" s="148" t="s">
        <v>211</v>
      </c>
      <c r="J34" s="149">
        <v>105</v>
      </c>
    </row>
    <row r="35" spans="4:16">
      <c r="D35" s="148" t="s">
        <v>126</v>
      </c>
      <c r="E35" s="156"/>
      <c r="F35" s="41"/>
      <c r="G35" s="41"/>
      <c r="H35" s="41"/>
      <c r="I35" s="154"/>
      <c r="J35" s="156"/>
    </row>
    <row r="36" spans="4:16" ht="15.75" thickBot="1">
      <c r="D36" s="150" t="s">
        <v>107</v>
      </c>
      <c r="E36" s="174">
        <f>SUM(E29:E35)</f>
        <v>865</v>
      </c>
      <c r="F36" s="41"/>
      <c r="G36" s="41"/>
      <c r="H36" s="41"/>
      <c r="I36" s="150" t="s">
        <v>107</v>
      </c>
      <c r="J36" s="174">
        <f>SUM(J29:J35)</f>
        <v>766</v>
      </c>
    </row>
    <row r="37" spans="4:16">
      <c r="D37" s="41"/>
      <c r="E37" s="41"/>
      <c r="F37" s="41"/>
      <c r="G37" s="41"/>
      <c r="H37" s="41"/>
      <c r="I37" s="41"/>
      <c r="J37" s="41"/>
    </row>
    <row r="38" spans="4:16" ht="15.75" thickBot="1">
      <c r="D38" s="41"/>
      <c r="E38" s="41"/>
      <c r="F38" s="41"/>
      <c r="G38" s="41"/>
      <c r="H38" s="41"/>
      <c r="I38" s="41"/>
      <c r="J38" s="41"/>
    </row>
    <row r="39" spans="4:16">
      <c r="D39" s="146" t="s">
        <v>51</v>
      </c>
      <c r="E39" s="147" t="s">
        <v>233</v>
      </c>
      <c r="F39" s="41"/>
      <c r="G39" s="41"/>
      <c r="H39" s="41"/>
      <c r="I39" s="146" t="s">
        <v>55</v>
      </c>
      <c r="J39" s="147" t="s">
        <v>233</v>
      </c>
    </row>
    <row r="40" spans="4:16">
      <c r="D40" s="148"/>
      <c r="E40" s="149"/>
      <c r="F40" s="41"/>
      <c r="G40" s="41"/>
      <c r="H40" s="41"/>
      <c r="I40" s="148"/>
      <c r="J40" s="149"/>
    </row>
    <row r="41" spans="4:16">
      <c r="D41" s="148" t="s">
        <v>172</v>
      </c>
      <c r="E41" s="149">
        <v>158</v>
      </c>
      <c r="F41" s="41"/>
      <c r="G41" s="41"/>
      <c r="H41" s="41"/>
      <c r="I41" s="148" t="s">
        <v>148</v>
      </c>
      <c r="J41" s="149">
        <v>212</v>
      </c>
    </row>
    <row r="42" spans="4:16" ht="15.75" thickBot="1">
      <c r="D42" s="148" t="s">
        <v>173</v>
      </c>
      <c r="E42" s="149">
        <v>151</v>
      </c>
      <c r="F42" s="41"/>
      <c r="G42" s="41"/>
      <c r="H42" s="41"/>
      <c r="I42" s="148" t="s">
        <v>149</v>
      </c>
      <c r="J42" s="149">
        <v>132</v>
      </c>
    </row>
    <row r="43" spans="4:16" ht="16.5" thickBot="1">
      <c r="D43" s="148" t="s">
        <v>174</v>
      </c>
      <c r="E43" s="149">
        <v>135</v>
      </c>
      <c r="F43" s="41"/>
      <c r="G43" s="145" t="s">
        <v>287</v>
      </c>
      <c r="H43" s="41"/>
      <c r="I43" s="148" t="s">
        <v>150</v>
      </c>
      <c r="J43" s="149">
        <v>157</v>
      </c>
    </row>
    <row r="44" spans="4:16">
      <c r="D44" s="148" t="s">
        <v>175</v>
      </c>
      <c r="E44" s="149">
        <v>110</v>
      </c>
      <c r="F44" s="41"/>
      <c r="G44" s="41"/>
      <c r="H44" s="41"/>
      <c r="I44" s="148" t="s">
        <v>151</v>
      </c>
      <c r="J44" s="149">
        <v>161</v>
      </c>
    </row>
    <row r="45" spans="4:16">
      <c r="D45" s="148" t="s">
        <v>176</v>
      </c>
      <c r="E45" s="149">
        <v>135</v>
      </c>
      <c r="F45" s="41"/>
      <c r="G45" s="41"/>
      <c r="H45" s="41"/>
      <c r="I45" s="148" t="s">
        <v>152</v>
      </c>
      <c r="J45" s="149"/>
    </row>
    <row r="46" spans="4:16">
      <c r="D46" s="148" t="s">
        <v>177</v>
      </c>
      <c r="E46" s="149"/>
      <c r="F46" s="41"/>
      <c r="G46" s="41"/>
      <c r="H46" s="41"/>
      <c r="I46" s="148" t="s">
        <v>153</v>
      </c>
      <c r="J46" s="149">
        <v>170</v>
      </c>
    </row>
    <row r="47" spans="4:16">
      <c r="D47" s="154"/>
      <c r="E47" s="156"/>
      <c r="F47" s="41"/>
      <c r="G47" s="41"/>
      <c r="H47" s="41"/>
      <c r="I47" s="148" t="s">
        <v>154</v>
      </c>
      <c r="J47" s="156"/>
    </row>
    <row r="48" spans="4:16" ht="15.75" thickBot="1">
      <c r="D48" s="150" t="s">
        <v>107</v>
      </c>
      <c r="E48" s="151">
        <f>SUM(E41:E47)</f>
        <v>689</v>
      </c>
      <c r="F48" s="41"/>
      <c r="G48" s="41"/>
      <c r="H48" s="41"/>
      <c r="I48" s="150" t="s">
        <v>107</v>
      </c>
      <c r="J48" s="151">
        <f>SUM(J41:J47)</f>
        <v>832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B1:W50"/>
  <sheetViews>
    <sheetView topLeftCell="E1" workbookViewId="0">
      <selection activeCell="N39" sqref="N39"/>
    </sheetView>
  </sheetViews>
  <sheetFormatPr defaultRowHeight="15"/>
  <cols>
    <col min="1" max="1" width="6.5703125" customWidth="1"/>
    <col min="2" max="3" width="9.140625" hidden="1" customWidth="1"/>
    <col min="4" max="4" width="24.42578125" customWidth="1"/>
    <col min="5" max="5" width="10.42578125" customWidth="1"/>
    <col min="6" max="6" width="0.140625" hidden="1" customWidth="1"/>
    <col min="7" max="7" width="8.85546875" customWidth="1"/>
    <col min="8" max="8" width="0.140625" hidden="1" customWidth="1"/>
    <col min="9" max="9" width="24.85546875" customWidth="1"/>
    <col min="10" max="10" width="9.7109375" customWidth="1"/>
    <col min="11" max="11" width="6.42578125" customWidth="1"/>
    <col min="12" max="12" width="9.140625" hidden="1" customWidth="1"/>
    <col min="13" max="13" width="22.28515625" customWidth="1"/>
    <col min="14" max="14" width="11.7109375" customWidth="1"/>
    <col min="16" max="16" width="23.140625" customWidth="1"/>
    <col min="17" max="17" width="11.140625" customWidth="1"/>
    <col min="18" max="18" width="7.140625" customWidth="1"/>
    <col min="19" max="19" width="23.42578125" customWidth="1"/>
    <col min="20" max="20" width="10.140625" customWidth="1"/>
    <col min="22" max="22" width="22.5703125" customWidth="1"/>
    <col min="23" max="23" width="14.7109375" customWidth="1"/>
  </cols>
  <sheetData>
    <row r="1" spans="4:23" ht="15.75" thickBot="1"/>
    <row r="2" spans="4:23" ht="21.75" thickBot="1">
      <c r="D2" s="159" t="s">
        <v>291</v>
      </c>
      <c r="E2" s="160"/>
      <c r="F2" s="160"/>
      <c r="G2" s="160"/>
      <c r="H2" s="160"/>
      <c r="I2" s="160"/>
      <c r="J2" s="161"/>
      <c r="M2" s="159" t="s">
        <v>292</v>
      </c>
      <c r="N2" s="160"/>
      <c r="O2" s="160"/>
      <c r="P2" s="160"/>
      <c r="Q2" s="161"/>
      <c r="R2" s="162"/>
      <c r="S2" s="159" t="s">
        <v>293</v>
      </c>
      <c r="T2" s="160"/>
      <c r="U2" s="160"/>
      <c r="V2" s="160"/>
      <c r="W2" s="161"/>
    </row>
    <row r="4" spans="4:23" ht="15.75" thickBot="1"/>
    <row r="5" spans="4:23" ht="17.25" customHeight="1">
      <c r="D5" s="163" t="s">
        <v>54</v>
      </c>
      <c r="E5" s="147" t="s">
        <v>233</v>
      </c>
      <c r="H5" s="143"/>
      <c r="I5" s="164" t="s">
        <v>55</v>
      </c>
      <c r="J5" s="147" t="s">
        <v>233</v>
      </c>
      <c r="M5" s="163" t="s">
        <v>0</v>
      </c>
      <c r="N5" s="147" t="s">
        <v>233</v>
      </c>
      <c r="P5" s="163" t="s">
        <v>9</v>
      </c>
      <c r="Q5" s="147" t="s">
        <v>233</v>
      </c>
      <c r="S5" s="163" t="s">
        <v>71</v>
      </c>
      <c r="T5" s="147" t="s">
        <v>233</v>
      </c>
      <c r="V5" s="163" t="s">
        <v>9</v>
      </c>
      <c r="W5" s="147" t="s">
        <v>233</v>
      </c>
    </row>
    <row r="6" spans="4:23">
      <c r="D6" s="148"/>
      <c r="E6" s="149"/>
      <c r="H6" s="143"/>
      <c r="I6" s="148"/>
      <c r="J6" s="149"/>
      <c r="M6" s="148"/>
      <c r="N6" s="149"/>
      <c r="P6" s="148"/>
      <c r="Q6" s="149"/>
      <c r="S6" s="148"/>
      <c r="T6" s="149"/>
      <c r="V6" s="148"/>
      <c r="W6" s="149"/>
    </row>
    <row r="7" spans="4:23">
      <c r="D7" s="148" t="s">
        <v>193</v>
      </c>
      <c r="E7" s="149">
        <v>147</v>
      </c>
      <c r="H7" s="143"/>
      <c r="I7" s="148" t="s">
        <v>127</v>
      </c>
      <c r="J7" s="149">
        <v>185</v>
      </c>
      <c r="M7" s="148" t="s">
        <v>110</v>
      </c>
      <c r="N7" s="149">
        <v>179</v>
      </c>
      <c r="P7" s="148" t="s">
        <v>10</v>
      </c>
      <c r="Q7" s="149">
        <v>214</v>
      </c>
      <c r="S7" s="148" t="s">
        <v>31</v>
      </c>
      <c r="T7" s="149"/>
      <c r="V7" s="148" t="s">
        <v>10</v>
      </c>
      <c r="W7" s="149">
        <v>179</v>
      </c>
    </row>
    <row r="8" spans="4:23" ht="15.75" thickBot="1">
      <c r="D8" s="148" t="s">
        <v>194</v>
      </c>
      <c r="E8" s="149">
        <v>148</v>
      </c>
      <c r="H8" s="143"/>
      <c r="I8" s="148" t="s">
        <v>128</v>
      </c>
      <c r="J8" s="149">
        <v>177</v>
      </c>
      <c r="M8" s="148" t="s">
        <v>111</v>
      </c>
      <c r="N8" s="149">
        <v>230</v>
      </c>
      <c r="P8" s="148" t="s">
        <v>11</v>
      </c>
      <c r="Q8" s="149">
        <v>181</v>
      </c>
      <c r="S8" s="148" t="s">
        <v>32</v>
      </c>
      <c r="T8" s="149">
        <v>189</v>
      </c>
      <c r="V8" s="148" t="s">
        <v>11</v>
      </c>
      <c r="W8" s="149">
        <v>140</v>
      </c>
    </row>
    <row r="9" spans="4:23" ht="16.5" thickBot="1">
      <c r="D9" s="148" t="s">
        <v>195</v>
      </c>
      <c r="E9" s="149"/>
      <c r="G9" s="145" t="s">
        <v>287</v>
      </c>
      <c r="H9" s="143"/>
      <c r="I9" s="148" t="s">
        <v>129</v>
      </c>
      <c r="J9" s="149"/>
      <c r="M9" s="148" t="s">
        <v>113</v>
      </c>
      <c r="N9" s="149">
        <v>162</v>
      </c>
      <c r="O9" s="145" t="s">
        <v>287</v>
      </c>
      <c r="P9" s="148" t="s">
        <v>12</v>
      </c>
      <c r="Q9" s="149">
        <v>137</v>
      </c>
      <c r="S9" s="148" t="s">
        <v>33</v>
      </c>
      <c r="T9" s="149">
        <v>174</v>
      </c>
      <c r="U9" s="145" t="s">
        <v>287</v>
      </c>
      <c r="V9" s="148" t="s">
        <v>12</v>
      </c>
      <c r="W9" s="149">
        <v>157</v>
      </c>
    </row>
    <row r="10" spans="4:23">
      <c r="D10" s="148" t="s">
        <v>196</v>
      </c>
      <c r="E10" s="149">
        <v>181</v>
      </c>
      <c r="H10" s="143"/>
      <c r="I10" s="148" t="s">
        <v>130</v>
      </c>
      <c r="J10" s="149">
        <v>119</v>
      </c>
      <c r="M10" s="148" t="s">
        <v>114</v>
      </c>
      <c r="N10" s="149"/>
      <c r="P10" s="148" t="s">
        <v>13</v>
      </c>
      <c r="Q10" s="149">
        <v>214</v>
      </c>
      <c r="S10" s="148" t="s">
        <v>34</v>
      </c>
      <c r="T10" s="149">
        <v>196</v>
      </c>
      <c r="V10" s="148" t="s">
        <v>13</v>
      </c>
      <c r="W10" s="149">
        <v>145</v>
      </c>
    </row>
    <row r="11" spans="4:23">
      <c r="D11" s="148" t="s">
        <v>197</v>
      </c>
      <c r="E11" s="149">
        <v>156</v>
      </c>
      <c r="H11" s="143"/>
      <c r="I11" s="148" t="s">
        <v>131</v>
      </c>
      <c r="J11" s="149">
        <v>202</v>
      </c>
      <c r="M11" s="148" t="s">
        <v>112</v>
      </c>
      <c r="N11" s="149"/>
      <c r="P11" s="148" t="s">
        <v>14</v>
      </c>
      <c r="Q11" s="149">
        <v>245</v>
      </c>
      <c r="S11" s="148" t="s">
        <v>35</v>
      </c>
      <c r="T11" s="149"/>
      <c r="V11" s="148" t="s">
        <v>14</v>
      </c>
      <c r="W11" s="149">
        <v>199</v>
      </c>
    </row>
    <row r="12" spans="4:23">
      <c r="D12" s="148" t="s">
        <v>198</v>
      </c>
      <c r="E12" s="149">
        <v>182</v>
      </c>
      <c r="H12" s="143"/>
      <c r="I12" s="148" t="s">
        <v>132</v>
      </c>
      <c r="J12" s="149">
        <v>153</v>
      </c>
      <c r="M12" s="148" t="s">
        <v>155</v>
      </c>
      <c r="N12" s="149">
        <v>161</v>
      </c>
      <c r="P12" s="148" t="s">
        <v>245</v>
      </c>
      <c r="Q12" s="149"/>
      <c r="S12" s="148" t="s">
        <v>36</v>
      </c>
      <c r="T12" s="149">
        <v>160</v>
      </c>
      <c r="V12" s="148" t="s">
        <v>245</v>
      </c>
      <c r="W12" s="149"/>
    </row>
    <row r="13" spans="4:23" ht="15.75" thickBot="1">
      <c r="D13" s="154"/>
      <c r="E13" s="155"/>
      <c r="H13" s="143"/>
      <c r="I13" s="148" t="s">
        <v>133</v>
      </c>
      <c r="J13" s="155"/>
      <c r="M13" s="148" t="s">
        <v>156</v>
      </c>
      <c r="N13" s="156">
        <v>179</v>
      </c>
      <c r="P13" s="154"/>
      <c r="Q13" s="156"/>
      <c r="S13" s="148" t="s">
        <v>37</v>
      </c>
      <c r="T13" s="155">
        <v>200</v>
      </c>
      <c r="V13" s="154"/>
      <c r="W13" s="156"/>
    </row>
    <row r="14" spans="4:23" ht="15.75" thickBot="1">
      <c r="D14" s="150" t="s">
        <v>107</v>
      </c>
      <c r="E14" s="165">
        <f>SUM(E7:E13)</f>
        <v>814</v>
      </c>
      <c r="I14" s="150" t="s">
        <v>107</v>
      </c>
      <c r="J14" s="166">
        <f>SUM(J7:J13)</f>
        <v>836</v>
      </c>
      <c r="M14" s="150" t="s">
        <v>107</v>
      </c>
      <c r="N14" s="165">
        <f>SUM(N7:N13)</f>
        <v>911</v>
      </c>
      <c r="P14" s="167" t="s">
        <v>107</v>
      </c>
      <c r="Q14" s="168">
        <f>SUM(Q7:Q13)</f>
        <v>991</v>
      </c>
      <c r="S14" s="150" t="s">
        <v>107</v>
      </c>
      <c r="T14" s="166">
        <f>SUM(T8:T13)</f>
        <v>919</v>
      </c>
      <c r="V14" s="167" t="s">
        <v>107</v>
      </c>
      <c r="W14" s="168">
        <f>SUM(W7:W13)</f>
        <v>820</v>
      </c>
    </row>
    <row r="16" spans="4:23" ht="15.75" thickBot="1">
      <c r="D16" s="19"/>
      <c r="E16" s="19"/>
      <c r="F16" s="57"/>
      <c r="G16" s="57"/>
      <c r="H16" s="57"/>
      <c r="I16" s="19"/>
      <c r="J16" s="19"/>
    </row>
    <row r="17" spans="4:23" ht="21" customHeight="1" thickBot="1">
      <c r="D17" s="163" t="s">
        <v>71</v>
      </c>
      <c r="E17" s="147" t="s">
        <v>233</v>
      </c>
      <c r="I17" s="163" t="s">
        <v>52</v>
      </c>
      <c r="J17" s="147" t="s">
        <v>233</v>
      </c>
      <c r="M17" s="164" t="s">
        <v>55</v>
      </c>
      <c r="N17" s="147" t="s">
        <v>233</v>
      </c>
      <c r="P17" s="163" t="s">
        <v>71</v>
      </c>
      <c r="Q17" s="147" t="s">
        <v>233</v>
      </c>
      <c r="S17" s="159" t="s">
        <v>294</v>
      </c>
      <c r="T17" s="160"/>
      <c r="U17" s="160"/>
      <c r="V17" s="160"/>
      <c r="W17" s="161"/>
    </row>
    <row r="18" spans="4:23">
      <c r="D18" s="148"/>
      <c r="E18" s="149"/>
      <c r="I18" s="148"/>
      <c r="J18" s="149"/>
      <c r="M18" s="148"/>
      <c r="N18" s="149"/>
      <c r="P18" s="148"/>
      <c r="Q18" s="149"/>
    </row>
    <row r="19" spans="4:23" ht="15.75" thickBot="1">
      <c r="D19" s="148" t="s">
        <v>31</v>
      </c>
      <c r="E19" s="149"/>
      <c r="I19" s="148" t="s">
        <v>212</v>
      </c>
      <c r="J19" s="149">
        <v>225</v>
      </c>
      <c r="M19" s="148" t="s">
        <v>127</v>
      </c>
      <c r="N19" s="149">
        <v>165</v>
      </c>
      <c r="P19" s="148" t="s">
        <v>31</v>
      </c>
      <c r="Q19" s="149"/>
    </row>
    <row r="20" spans="4:23" ht="15.75" thickBot="1">
      <c r="D20" s="148" t="s">
        <v>32</v>
      </c>
      <c r="E20" s="149">
        <v>166</v>
      </c>
      <c r="I20" s="148" t="s">
        <v>213</v>
      </c>
      <c r="J20" s="149">
        <v>173</v>
      </c>
      <c r="M20" s="148" t="s">
        <v>128</v>
      </c>
      <c r="N20" s="149">
        <v>192</v>
      </c>
      <c r="P20" s="148" t="s">
        <v>32</v>
      </c>
      <c r="Q20" s="149">
        <v>237</v>
      </c>
      <c r="S20" s="163" t="s">
        <v>0</v>
      </c>
      <c r="T20" s="147" t="s">
        <v>233</v>
      </c>
      <c r="V20" s="164" t="s">
        <v>55</v>
      </c>
      <c r="W20" s="147" t="s">
        <v>233</v>
      </c>
    </row>
    <row r="21" spans="4:23" ht="16.5" thickBot="1">
      <c r="D21" s="148" t="s">
        <v>33</v>
      </c>
      <c r="E21" s="149">
        <v>154</v>
      </c>
      <c r="G21" s="145" t="s">
        <v>287</v>
      </c>
      <c r="I21" s="148" t="s">
        <v>214</v>
      </c>
      <c r="J21" s="149"/>
      <c r="M21" s="148" t="s">
        <v>129</v>
      </c>
      <c r="N21" s="149"/>
      <c r="O21" s="145" t="s">
        <v>287</v>
      </c>
      <c r="P21" s="148" t="s">
        <v>33</v>
      </c>
      <c r="Q21" s="149">
        <v>185</v>
      </c>
      <c r="S21" s="148"/>
      <c r="T21" s="149"/>
      <c r="V21" s="148"/>
      <c r="W21" s="149"/>
    </row>
    <row r="22" spans="4:23">
      <c r="D22" s="148" t="s">
        <v>34</v>
      </c>
      <c r="E22" s="149">
        <v>190</v>
      </c>
      <c r="I22" s="148" t="s">
        <v>215</v>
      </c>
      <c r="J22" s="149">
        <v>149</v>
      </c>
      <c r="M22" s="148" t="s">
        <v>130</v>
      </c>
      <c r="N22" s="149">
        <v>136</v>
      </c>
      <c r="P22" s="148" t="s">
        <v>34</v>
      </c>
      <c r="Q22" s="149">
        <v>165</v>
      </c>
      <c r="S22" s="148" t="s">
        <v>110</v>
      </c>
      <c r="T22" s="149">
        <v>172</v>
      </c>
      <c r="V22" s="148" t="s">
        <v>127</v>
      </c>
      <c r="W22" s="149"/>
    </row>
    <row r="23" spans="4:23" ht="15.75" thickBot="1">
      <c r="D23" s="148" t="s">
        <v>35</v>
      </c>
      <c r="E23" s="149"/>
      <c r="I23" s="148" t="s">
        <v>216</v>
      </c>
      <c r="J23" s="149">
        <v>157</v>
      </c>
      <c r="M23" s="148" t="s">
        <v>131</v>
      </c>
      <c r="N23" s="149">
        <v>201</v>
      </c>
      <c r="P23" s="148" t="s">
        <v>35</v>
      </c>
      <c r="Q23" s="149">
        <v>156</v>
      </c>
      <c r="S23" s="148" t="s">
        <v>111</v>
      </c>
      <c r="T23" s="149">
        <v>206</v>
      </c>
      <c r="V23" s="148" t="s">
        <v>128</v>
      </c>
      <c r="W23" s="149">
        <v>159</v>
      </c>
    </row>
    <row r="24" spans="4:23" ht="16.5" thickBot="1">
      <c r="D24" s="148" t="s">
        <v>36</v>
      </c>
      <c r="E24" s="149">
        <v>145</v>
      </c>
      <c r="I24" s="148" t="s">
        <v>217</v>
      </c>
      <c r="J24" s="149">
        <v>113</v>
      </c>
      <c r="M24" s="148" t="s">
        <v>132</v>
      </c>
      <c r="N24" s="149">
        <v>170</v>
      </c>
      <c r="P24" s="148" t="s">
        <v>36</v>
      </c>
      <c r="Q24" s="149"/>
      <c r="S24" s="148" t="s">
        <v>113</v>
      </c>
      <c r="T24" s="149"/>
      <c r="U24" s="145" t="s">
        <v>287</v>
      </c>
      <c r="V24" s="148" t="s">
        <v>129</v>
      </c>
      <c r="W24" s="149">
        <v>116</v>
      </c>
    </row>
    <row r="25" spans="4:23" ht="15.75" thickBot="1">
      <c r="D25" s="148" t="s">
        <v>37</v>
      </c>
      <c r="E25" s="155">
        <v>190</v>
      </c>
      <c r="I25" s="154"/>
      <c r="J25" s="155"/>
      <c r="M25" s="148" t="s">
        <v>133</v>
      </c>
      <c r="N25" s="155"/>
      <c r="P25" s="148" t="s">
        <v>37</v>
      </c>
      <c r="Q25" s="155">
        <v>209</v>
      </c>
      <c r="S25" s="148" t="s">
        <v>114</v>
      </c>
      <c r="T25" s="149"/>
      <c r="V25" s="148" t="s">
        <v>130</v>
      </c>
      <c r="W25" s="149"/>
    </row>
    <row r="26" spans="4:23" ht="15.75" thickBot="1">
      <c r="D26" s="150" t="s">
        <v>107</v>
      </c>
      <c r="E26" s="166">
        <f>SUM(E20:E25)</f>
        <v>845</v>
      </c>
      <c r="I26" s="150" t="s">
        <v>107</v>
      </c>
      <c r="J26" s="165">
        <f>SUM(J19:J25)</f>
        <v>817</v>
      </c>
      <c r="M26" s="150" t="s">
        <v>107</v>
      </c>
      <c r="N26" s="166">
        <f>SUM(N19:N25)</f>
        <v>864</v>
      </c>
      <c r="P26" s="150" t="s">
        <v>107</v>
      </c>
      <c r="Q26" s="166">
        <f>SUM(Q20:Q25)</f>
        <v>952</v>
      </c>
      <c r="S26" s="148" t="s">
        <v>112</v>
      </c>
      <c r="T26" s="149">
        <v>146</v>
      </c>
      <c r="V26" s="148" t="s">
        <v>131</v>
      </c>
      <c r="W26" s="149">
        <v>201</v>
      </c>
    </row>
    <row r="27" spans="4:23">
      <c r="S27" s="148" t="s">
        <v>155</v>
      </c>
      <c r="T27" s="149">
        <v>146</v>
      </c>
      <c r="V27" s="148" t="s">
        <v>132</v>
      </c>
      <c r="W27" s="149">
        <v>180</v>
      </c>
    </row>
    <row r="28" spans="4:23" ht="15.75" thickBot="1">
      <c r="D28" s="19"/>
      <c r="E28" s="19"/>
      <c r="F28" s="57"/>
      <c r="G28" s="57"/>
      <c r="H28" s="57"/>
      <c r="I28" s="19"/>
      <c r="J28" s="19"/>
      <c r="S28" s="148" t="s">
        <v>156</v>
      </c>
      <c r="T28" s="156">
        <v>167</v>
      </c>
      <c r="V28" s="148" t="s">
        <v>133</v>
      </c>
      <c r="W28" s="155">
        <v>164</v>
      </c>
    </row>
    <row r="29" spans="4:23" ht="15.75" thickBot="1">
      <c r="D29" s="163" t="s">
        <v>53</v>
      </c>
      <c r="E29" s="147" t="s">
        <v>233</v>
      </c>
      <c r="I29" s="163" t="s">
        <v>9</v>
      </c>
      <c r="J29" s="147" t="s">
        <v>233</v>
      </c>
      <c r="S29" s="150" t="s">
        <v>107</v>
      </c>
      <c r="T29" s="165">
        <f>SUM(T22:T28)</f>
        <v>837</v>
      </c>
      <c r="V29" s="150" t="s">
        <v>107</v>
      </c>
      <c r="W29" s="166">
        <f>SUM(W22:W28)</f>
        <v>820</v>
      </c>
    </row>
    <row r="30" spans="4:23">
      <c r="D30" s="148"/>
      <c r="E30" s="149"/>
      <c r="I30" s="148"/>
      <c r="J30" s="149"/>
    </row>
    <row r="31" spans="4:23">
      <c r="D31" s="148" t="s">
        <v>115</v>
      </c>
      <c r="E31" s="149">
        <v>204</v>
      </c>
      <c r="I31" s="148" t="s">
        <v>10</v>
      </c>
      <c r="J31" s="149">
        <v>215</v>
      </c>
    </row>
    <row r="32" spans="4:23" ht="15.75" thickBot="1">
      <c r="D32" s="148" t="s">
        <v>116</v>
      </c>
      <c r="E32" s="149">
        <v>152</v>
      </c>
      <c r="I32" s="148" t="s">
        <v>11</v>
      </c>
      <c r="J32" s="149">
        <v>169</v>
      </c>
    </row>
    <row r="33" spans="4:10" ht="16.5" thickBot="1">
      <c r="D33" s="148" t="s">
        <v>117</v>
      </c>
      <c r="E33" s="149">
        <v>221</v>
      </c>
      <c r="G33" s="145" t="s">
        <v>287</v>
      </c>
      <c r="I33" s="148" t="s">
        <v>12</v>
      </c>
      <c r="J33" s="149">
        <v>169</v>
      </c>
    </row>
    <row r="34" spans="4:10">
      <c r="D34" s="148" t="s">
        <v>118</v>
      </c>
      <c r="E34" s="149">
        <v>157</v>
      </c>
      <c r="I34" s="148" t="s">
        <v>13</v>
      </c>
      <c r="J34" s="149">
        <v>165</v>
      </c>
    </row>
    <row r="35" spans="4:10">
      <c r="D35" s="148" t="s">
        <v>119</v>
      </c>
      <c r="E35" s="149"/>
      <c r="I35" s="148" t="s">
        <v>14</v>
      </c>
      <c r="J35" s="149">
        <v>192</v>
      </c>
    </row>
    <row r="36" spans="4:10">
      <c r="D36" s="148" t="s">
        <v>120</v>
      </c>
      <c r="E36" s="149"/>
      <c r="I36" s="148" t="s">
        <v>245</v>
      </c>
      <c r="J36" s="149"/>
    </row>
    <row r="37" spans="4:10">
      <c r="D37" s="148" t="s">
        <v>121</v>
      </c>
      <c r="E37" s="156">
        <v>175</v>
      </c>
      <c r="I37" s="154"/>
      <c r="J37" s="156"/>
    </row>
    <row r="38" spans="4:10" ht="15.75" thickBot="1">
      <c r="D38" s="150" t="s">
        <v>107</v>
      </c>
      <c r="E38" s="165">
        <f>SUM(E31:E37)</f>
        <v>909</v>
      </c>
      <c r="I38" s="167" t="s">
        <v>107</v>
      </c>
      <c r="J38" s="168">
        <f>SUM(J31:J37)</f>
        <v>910</v>
      </c>
    </row>
    <row r="40" spans="4:10" ht="15.75" thickBot="1"/>
    <row r="41" spans="4:10">
      <c r="D41" s="163" t="s">
        <v>0</v>
      </c>
      <c r="E41" s="147" t="s">
        <v>233</v>
      </c>
      <c r="I41" s="163" t="s">
        <v>51</v>
      </c>
      <c r="J41" s="147" t="s">
        <v>233</v>
      </c>
    </row>
    <row r="42" spans="4:10">
      <c r="D42" s="148"/>
      <c r="E42" s="149"/>
      <c r="I42" s="148"/>
      <c r="J42" s="149"/>
    </row>
    <row r="43" spans="4:10">
      <c r="D43" s="148" t="s">
        <v>110</v>
      </c>
      <c r="E43" s="149">
        <v>167</v>
      </c>
      <c r="I43" s="148" t="s">
        <v>181</v>
      </c>
      <c r="J43" s="149">
        <v>154</v>
      </c>
    </row>
    <row r="44" spans="4:10" ht="15.75" thickBot="1">
      <c r="D44" s="148" t="s">
        <v>111</v>
      </c>
      <c r="E44" s="149">
        <v>215</v>
      </c>
      <c r="I44" s="148" t="s">
        <v>182</v>
      </c>
      <c r="J44" s="149">
        <v>170</v>
      </c>
    </row>
    <row r="45" spans="4:10" ht="16.5" thickBot="1">
      <c r="D45" s="148" t="s">
        <v>113</v>
      </c>
      <c r="E45" s="149"/>
      <c r="G45" s="145" t="s">
        <v>287</v>
      </c>
      <c r="I45" s="148" t="s">
        <v>183</v>
      </c>
      <c r="J45" s="149">
        <v>195</v>
      </c>
    </row>
    <row r="46" spans="4:10">
      <c r="D46" s="148" t="s">
        <v>114</v>
      </c>
      <c r="E46" s="149">
        <v>141</v>
      </c>
      <c r="I46" s="148" t="s">
        <v>184</v>
      </c>
      <c r="J46" s="149">
        <v>146</v>
      </c>
    </row>
    <row r="47" spans="4:10">
      <c r="D47" s="148" t="s">
        <v>112</v>
      </c>
      <c r="E47" s="149"/>
      <c r="I47" s="148" t="s">
        <v>185</v>
      </c>
      <c r="J47" s="149"/>
    </row>
    <row r="48" spans="4:10">
      <c r="D48" s="148" t="s">
        <v>155</v>
      </c>
      <c r="E48" s="149">
        <v>211</v>
      </c>
      <c r="I48" s="148" t="s">
        <v>186</v>
      </c>
      <c r="J48" s="149">
        <v>154</v>
      </c>
    </row>
    <row r="49" spans="4:10" ht="15.75" thickBot="1">
      <c r="D49" s="148" t="s">
        <v>156</v>
      </c>
      <c r="E49" s="156">
        <v>167</v>
      </c>
      <c r="I49" s="148" t="s">
        <v>187</v>
      </c>
      <c r="J49" s="155"/>
    </row>
    <row r="50" spans="4:10" ht="15.75" thickBot="1">
      <c r="D50" s="150" t="s">
        <v>107</v>
      </c>
      <c r="E50" s="165">
        <f>SUM(E43:E49)</f>
        <v>901</v>
      </c>
      <c r="I50" s="150" t="s">
        <v>107</v>
      </c>
      <c r="J50" s="165">
        <f>SUM(J43:J49)</f>
        <v>819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workbookViewId="0">
      <selection sqref="A1:L1"/>
    </sheetView>
  </sheetViews>
  <sheetFormatPr defaultRowHeight="15"/>
  <cols>
    <col min="1" max="1" width="36.5703125" customWidth="1"/>
    <col min="2" max="9" width="9.140625" hidden="1" customWidth="1"/>
  </cols>
  <sheetData>
    <row r="1" spans="1:12">
      <c r="A1" s="169" t="s">
        <v>270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>
      <c r="B2" t="s">
        <v>250</v>
      </c>
      <c r="C2" t="s">
        <v>251</v>
      </c>
      <c r="D2" t="s">
        <v>252</v>
      </c>
      <c r="E2" t="s">
        <v>253</v>
      </c>
      <c r="F2" t="s">
        <v>254</v>
      </c>
      <c r="G2" t="s">
        <v>255</v>
      </c>
      <c r="H2" t="s">
        <v>256</v>
      </c>
      <c r="I2" t="s">
        <v>257</v>
      </c>
      <c r="J2" t="s">
        <v>258</v>
      </c>
      <c r="K2" t="s">
        <v>269</v>
      </c>
      <c r="L2" t="s">
        <v>268</v>
      </c>
    </row>
    <row r="3" spans="1:12">
      <c r="A3" t="s">
        <v>212</v>
      </c>
      <c r="B3">
        <v>160</v>
      </c>
      <c r="C3">
        <v>227</v>
      </c>
      <c r="D3">
        <v>300</v>
      </c>
      <c r="E3">
        <v>208</v>
      </c>
      <c r="F3">
        <v>188</v>
      </c>
      <c r="G3">
        <v>211</v>
      </c>
      <c r="H3">
        <v>197</v>
      </c>
      <c r="I3">
        <v>265</v>
      </c>
      <c r="J3">
        <f t="shared" ref="J3:J34" si="0">SUM(B3:I3)</f>
        <v>1756</v>
      </c>
      <c r="K3">
        <v>8</v>
      </c>
      <c r="L3" s="121">
        <f t="shared" ref="L3:L16" si="1">J3/8</f>
        <v>219.5</v>
      </c>
    </row>
    <row r="4" spans="1:12">
      <c r="A4" t="s">
        <v>213</v>
      </c>
      <c r="B4">
        <v>243</v>
      </c>
      <c r="C4">
        <v>176</v>
      </c>
      <c r="D4">
        <v>227</v>
      </c>
      <c r="E4">
        <v>200</v>
      </c>
      <c r="F4">
        <v>168</v>
      </c>
      <c r="G4">
        <v>213</v>
      </c>
      <c r="H4">
        <v>197</v>
      </c>
      <c r="I4">
        <v>218</v>
      </c>
      <c r="J4">
        <f t="shared" si="0"/>
        <v>1642</v>
      </c>
      <c r="K4">
        <v>8</v>
      </c>
      <c r="L4" s="121">
        <f t="shared" si="1"/>
        <v>205.25</v>
      </c>
    </row>
    <row r="5" spans="1:12">
      <c r="A5" t="s">
        <v>188</v>
      </c>
      <c r="B5">
        <v>224</v>
      </c>
      <c r="C5">
        <v>170</v>
      </c>
      <c r="D5">
        <v>159</v>
      </c>
      <c r="E5">
        <v>206</v>
      </c>
      <c r="F5">
        <v>181</v>
      </c>
      <c r="G5">
        <v>195</v>
      </c>
      <c r="H5">
        <v>258</v>
      </c>
      <c r="I5">
        <v>243</v>
      </c>
      <c r="J5">
        <f t="shared" si="0"/>
        <v>1636</v>
      </c>
      <c r="K5">
        <v>8</v>
      </c>
      <c r="L5" s="121">
        <f t="shared" si="1"/>
        <v>204.5</v>
      </c>
    </row>
    <row r="6" spans="1:12">
      <c r="A6" t="s">
        <v>36</v>
      </c>
      <c r="B6">
        <v>258</v>
      </c>
      <c r="C6">
        <v>207</v>
      </c>
      <c r="D6">
        <v>207</v>
      </c>
      <c r="E6">
        <v>214</v>
      </c>
      <c r="F6">
        <v>233</v>
      </c>
      <c r="G6">
        <v>193</v>
      </c>
      <c r="H6">
        <v>177</v>
      </c>
      <c r="I6">
        <v>142</v>
      </c>
      <c r="J6">
        <f t="shared" si="0"/>
        <v>1631</v>
      </c>
      <c r="K6">
        <v>8</v>
      </c>
      <c r="L6" s="121">
        <f t="shared" si="1"/>
        <v>203.875</v>
      </c>
    </row>
    <row r="7" spans="1:12">
      <c r="A7" t="s">
        <v>116</v>
      </c>
      <c r="B7">
        <v>216</v>
      </c>
      <c r="C7">
        <v>174</v>
      </c>
      <c r="D7">
        <v>227</v>
      </c>
      <c r="E7">
        <v>172</v>
      </c>
      <c r="F7">
        <v>185</v>
      </c>
      <c r="G7">
        <v>209</v>
      </c>
      <c r="H7">
        <v>231</v>
      </c>
      <c r="I7">
        <v>190</v>
      </c>
      <c r="J7">
        <f t="shared" si="0"/>
        <v>1604</v>
      </c>
      <c r="K7">
        <v>8</v>
      </c>
      <c r="L7" s="121">
        <f t="shared" si="1"/>
        <v>200.5</v>
      </c>
    </row>
    <row r="8" spans="1:12">
      <c r="A8" t="s">
        <v>184</v>
      </c>
      <c r="B8">
        <v>210</v>
      </c>
      <c r="C8">
        <v>161</v>
      </c>
      <c r="D8">
        <v>203</v>
      </c>
      <c r="E8">
        <v>191</v>
      </c>
      <c r="F8">
        <v>174</v>
      </c>
      <c r="G8">
        <v>249</v>
      </c>
      <c r="H8">
        <v>222</v>
      </c>
      <c r="I8">
        <v>166</v>
      </c>
      <c r="J8">
        <f t="shared" si="0"/>
        <v>1576</v>
      </c>
      <c r="K8">
        <v>8</v>
      </c>
      <c r="L8" s="121">
        <f t="shared" si="1"/>
        <v>197</v>
      </c>
    </row>
    <row r="9" spans="1:12">
      <c r="A9" t="s">
        <v>111</v>
      </c>
      <c r="B9">
        <v>184</v>
      </c>
      <c r="C9">
        <v>172</v>
      </c>
      <c r="D9">
        <v>209</v>
      </c>
      <c r="E9">
        <v>191</v>
      </c>
      <c r="F9">
        <v>204</v>
      </c>
      <c r="G9">
        <v>216</v>
      </c>
      <c r="H9">
        <v>172</v>
      </c>
      <c r="I9">
        <v>214</v>
      </c>
      <c r="J9">
        <f t="shared" si="0"/>
        <v>1562</v>
      </c>
      <c r="K9">
        <v>8</v>
      </c>
      <c r="L9" s="121">
        <f t="shared" si="1"/>
        <v>195.25</v>
      </c>
    </row>
    <row r="10" spans="1:12">
      <c r="A10" t="s">
        <v>14</v>
      </c>
      <c r="B10">
        <v>164</v>
      </c>
      <c r="C10">
        <v>176</v>
      </c>
      <c r="D10">
        <v>199</v>
      </c>
      <c r="E10">
        <v>204</v>
      </c>
      <c r="F10">
        <v>181</v>
      </c>
      <c r="G10">
        <v>202</v>
      </c>
      <c r="H10">
        <v>236</v>
      </c>
      <c r="I10">
        <v>191</v>
      </c>
      <c r="J10">
        <f t="shared" si="0"/>
        <v>1553</v>
      </c>
      <c r="K10">
        <v>8</v>
      </c>
      <c r="L10" s="121">
        <f t="shared" si="1"/>
        <v>194.125</v>
      </c>
    </row>
    <row r="11" spans="1:12">
      <c r="A11" t="s">
        <v>194</v>
      </c>
      <c r="B11">
        <v>173</v>
      </c>
      <c r="C11">
        <v>237</v>
      </c>
      <c r="D11">
        <v>147</v>
      </c>
      <c r="E11">
        <v>194</v>
      </c>
      <c r="F11">
        <v>213</v>
      </c>
      <c r="G11">
        <v>196</v>
      </c>
      <c r="H11">
        <v>208</v>
      </c>
      <c r="I11">
        <v>175</v>
      </c>
      <c r="J11">
        <f t="shared" si="0"/>
        <v>1543</v>
      </c>
      <c r="K11">
        <v>8</v>
      </c>
      <c r="L11" s="121">
        <f t="shared" si="1"/>
        <v>192.875</v>
      </c>
    </row>
    <row r="12" spans="1:12">
      <c r="A12" t="s">
        <v>115</v>
      </c>
      <c r="B12">
        <v>151</v>
      </c>
      <c r="C12">
        <v>196</v>
      </c>
      <c r="D12">
        <v>163</v>
      </c>
      <c r="E12">
        <v>193</v>
      </c>
      <c r="F12">
        <v>246</v>
      </c>
      <c r="G12">
        <v>232</v>
      </c>
      <c r="H12">
        <v>168</v>
      </c>
      <c r="I12">
        <v>192</v>
      </c>
      <c r="J12">
        <f t="shared" si="0"/>
        <v>1541</v>
      </c>
      <c r="K12">
        <v>8</v>
      </c>
      <c r="L12" s="121">
        <f t="shared" si="1"/>
        <v>192.625</v>
      </c>
    </row>
    <row r="13" spans="1:12">
      <c r="A13" t="s">
        <v>131</v>
      </c>
      <c r="B13">
        <v>185</v>
      </c>
      <c r="C13">
        <v>183</v>
      </c>
      <c r="D13">
        <v>196</v>
      </c>
      <c r="E13">
        <v>193</v>
      </c>
      <c r="F13">
        <v>195</v>
      </c>
      <c r="G13">
        <v>199</v>
      </c>
      <c r="H13">
        <v>197</v>
      </c>
      <c r="I13">
        <v>189</v>
      </c>
      <c r="J13">
        <f t="shared" si="0"/>
        <v>1537</v>
      </c>
      <c r="K13">
        <v>8</v>
      </c>
      <c r="L13" s="121">
        <f t="shared" si="1"/>
        <v>192.125</v>
      </c>
    </row>
    <row r="14" spans="1:12">
      <c r="A14" t="s">
        <v>198</v>
      </c>
      <c r="B14">
        <v>205</v>
      </c>
      <c r="C14">
        <v>158</v>
      </c>
      <c r="D14">
        <v>223</v>
      </c>
      <c r="E14">
        <v>214</v>
      </c>
      <c r="F14">
        <v>186</v>
      </c>
      <c r="G14">
        <v>208</v>
      </c>
      <c r="H14">
        <v>165</v>
      </c>
      <c r="I14">
        <v>176</v>
      </c>
      <c r="J14">
        <f t="shared" si="0"/>
        <v>1535</v>
      </c>
      <c r="K14">
        <v>8</v>
      </c>
      <c r="L14" s="121">
        <f t="shared" si="1"/>
        <v>191.875</v>
      </c>
    </row>
    <row r="15" spans="1:12">
      <c r="A15" t="s">
        <v>10</v>
      </c>
      <c r="B15">
        <v>197</v>
      </c>
      <c r="C15">
        <v>150</v>
      </c>
      <c r="D15">
        <v>233</v>
      </c>
      <c r="E15">
        <v>209</v>
      </c>
      <c r="F15">
        <v>168</v>
      </c>
      <c r="G15">
        <v>176</v>
      </c>
      <c r="H15">
        <v>201</v>
      </c>
      <c r="I15">
        <v>199</v>
      </c>
      <c r="J15">
        <f t="shared" si="0"/>
        <v>1533</v>
      </c>
      <c r="K15">
        <v>8</v>
      </c>
      <c r="L15" s="121">
        <f t="shared" si="1"/>
        <v>191.625</v>
      </c>
    </row>
    <row r="16" spans="1:12">
      <c r="A16" t="s">
        <v>197</v>
      </c>
      <c r="B16">
        <v>256</v>
      </c>
      <c r="C16">
        <v>150</v>
      </c>
      <c r="D16">
        <v>143</v>
      </c>
      <c r="E16">
        <v>181</v>
      </c>
      <c r="F16">
        <v>233</v>
      </c>
      <c r="G16">
        <v>145</v>
      </c>
      <c r="H16">
        <v>211</v>
      </c>
      <c r="I16">
        <v>211</v>
      </c>
      <c r="J16">
        <f t="shared" si="0"/>
        <v>1530</v>
      </c>
      <c r="K16">
        <v>8</v>
      </c>
      <c r="L16" s="121">
        <f t="shared" si="1"/>
        <v>191.25</v>
      </c>
    </row>
    <row r="17" spans="1:12">
      <c r="A17" t="s">
        <v>155</v>
      </c>
      <c r="B17">
        <v>174</v>
      </c>
      <c r="C17">
        <v>162</v>
      </c>
      <c r="D17">
        <v>198</v>
      </c>
      <c r="E17">
        <v>160</v>
      </c>
      <c r="G17">
        <v>256</v>
      </c>
      <c r="H17">
        <v>201</v>
      </c>
      <c r="I17">
        <v>187</v>
      </c>
      <c r="J17">
        <f t="shared" si="0"/>
        <v>1338</v>
      </c>
      <c r="K17">
        <v>7</v>
      </c>
      <c r="L17" s="121">
        <f>J17/7</f>
        <v>191.14285714285714</v>
      </c>
    </row>
    <row r="18" spans="1:12">
      <c r="A18" t="s">
        <v>4</v>
      </c>
      <c r="B18">
        <v>242</v>
      </c>
      <c r="C18">
        <v>177</v>
      </c>
      <c r="D18">
        <v>168</v>
      </c>
      <c r="E18">
        <v>178</v>
      </c>
      <c r="F18">
        <v>176</v>
      </c>
      <c r="G18">
        <v>169</v>
      </c>
      <c r="H18">
        <v>202</v>
      </c>
      <c r="I18">
        <v>192</v>
      </c>
      <c r="J18">
        <f t="shared" si="0"/>
        <v>1504</v>
      </c>
      <c r="K18">
        <v>8</v>
      </c>
      <c r="L18" s="121">
        <f>J18/8</f>
        <v>188</v>
      </c>
    </row>
    <row r="19" spans="1:12">
      <c r="A19" t="s">
        <v>192</v>
      </c>
      <c r="B19">
        <v>194</v>
      </c>
      <c r="C19">
        <v>182</v>
      </c>
      <c r="D19">
        <v>197</v>
      </c>
      <c r="E19">
        <v>189</v>
      </c>
      <c r="F19">
        <v>171</v>
      </c>
      <c r="G19">
        <v>201</v>
      </c>
      <c r="H19">
        <v>217</v>
      </c>
      <c r="I19">
        <v>152</v>
      </c>
      <c r="J19">
        <f t="shared" si="0"/>
        <v>1503</v>
      </c>
      <c r="K19">
        <v>8</v>
      </c>
      <c r="L19" s="121">
        <f>J19/8</f>
        <v>187.875</v>
      </c>
    </row>
    <row r="20" spans="1:12">
      <c r="A20" t="s">
        <v>2</v>
      </c>
      <c r="B20">
        <v>204</v>
      </c>
      <c r="C20">
        <v>187</v>
      </c>
      <c r="D20">
        <v>169</v>
      </c>
      <c r="E20">
        <v>208</v>
      </c>
      <c r="F20">
        <v>159</v>
      </c>
      <c r="G20">
        <v>230</v>
      </c>
      <c r="H20">
        <v>169</v>
      </c>
      <c r="I20">
        <v>171</v>
      </c>
      <c r="J20">
        <f t="shared" si="0"/>
        <v>1497</v>
      </c>
      <c r="K20">
        <v>8</v>
      </c>
      <c r="L20" s="121">
        <f>J20/8</f>
        <v>187.125</v>
      </c>
    </row>
    <row r="21" spans="1:12">
      <c r="A21" t="s">
        <v>90</v>
      </c>
      <c r="B21">
        <v>176</v>
      </c>
      <c r="C21">
        <v>185</v>
      </c>
      <c r="D21">
        <v>183</v>
      </c>
      <c r="E21">
        <v>199</v>
      </c>
      <c r="F21">
        <v>191</v>
      </c>
      <c r="G21">
        <v>188</v>
      </c>
      <c r="H21">
        <v>144</v>
      </c>
      <c r="I21">
        <v>220</v>
      </c>
      <c r="J21">
        <f t="shared" si="0"/>
        <v>1486</v>
      </c>
      <c r="K21">
        <v>8</v>
      </c>
      <c r="L21" s="121">
        <f>J21/8</f>
        <v>185.75</v>
      </c>
    </row>
    <row r="22" spans="1:12">
      <c r="A22" t="s">
        <v>23</v>
      </c>
      <c r="B22">
        <v>163</v>
      </c>
      <c r="C22">
        <v>158</v>
      </c>
      <c r="D22">
        <v>157</v>
      </c>
      <c r="E22">
        <v>178</v>
      </c>
      <c r="F22">
        <v>213</v>
      </c>
      <c r="G22">
        <v>190</v>
      </c>
      <c r="H22">
        <v>223</v>
      </c>
      <c r="I22">
        <v>197</v>
      </c>
      <c r="J22">
        <f t="shared" si="0"/>
        <v>1479</v>
      </c>
      <c r="K22">
        <v>8</v>
      </c>
      <c r="L22" s="121">
        <f>J22/8</f>
        <v>184.875</v>
      </c>
    </row>
    <row r="23" spans="1:12">
      <c r="A23" t="s">
        <v>127</v>
      </c>
      <c r="B23">
        <v>218</v>
      </c>
      <c r="C23">
        <v>207</v>
      </c>
      <c r="D23">
        <v>166</v>
      </c>
      <c r="E23">
        <v>204</v>
      </c>
      <c r="F23">
        <v>166</v>
      </c>
      <c r="H23">
        <v>146</v>
      </c>
      <c r="J23">
        <f t="shared" si="0"/>
        <v>1107</v>
      </c>
      <c r="K23">
        <v>6</v>
      </c>
      <c r="L23" s="121">
        <f>J23/6</f>
        <v>184.5</v>
      </c>
    </row>
    <row r="24" spans="1:12">
      <c r="A24" t="s">
        <v>3</v>
      </c>
      <c r="B24">
        <v>131</v>
      </c>
      <c r="D24">
        <v>187</v>
      </c>
      <c r="F24">
        <v>196</v>
      </c>
      <c r="G24">
        <v>149</v>
      </c>
      <c r="I24">
        <v>258</v>
      </c>
      <c r="J24">
        <f t="shared" si="0"/>
        <v>921</v>
      </c>
      <c r="K24">
        <v>5</v>
      </c>
      <c r="L24" s="121">
        <f>J24/5</f>
        <v>184.2</v>
      </c>
    </row>
    <row r="25" spans="1:12">
      <c r="A25" t="s">
        <v>181</v>
      </c>
      <c r="B25">
        <v>203</v>
      </c>
      <c r="C25">
        <v>138</v>
      </c>
      <c r="E25">
        <v>193</v>
      </c>
      <c r="F25">
        <v>210</v>
      </c>
      <c r="G25">
        <v>194</v>
      </c>
      <c r="H25">
        <v>177</v>
      </c>
      <c r="I25">
        <v>173</v>
      </c>
      <c r="J25">
        <f t="shared" si="0"/>
        <v>1288</v>
      </c>
      <c r="K25">
        <v>7</v>
      </c>
      <c r="L25" s="121">
        <f>J25/7</f>
        <v>184</v>
      </c>
    </row>
    <row r="26" spans="1:12">
      <c r="A26" t="s">
        <v>164</v>
      </c>
      <c r="C26">
        <v>206</v>
      </c>
      <c r="D26">
        <v>191</v>
      </c>
      <c r="E26">
        <v>173</v>
      </c>
      <c r="F26">
        <v>203</v>
      </c>
      <c r="G26">
        <v>157</v>
      </c>
      <c r="I26">
        <v>170</v>
      </c>
      <c r="J26">
        <f t="shared" si="0"/>
        <v>1100</v>
      </c>
      <c r="K26">
        <v>6</v>
      </c>
      <c r="L26" s="121">
        <f>J26/6</f>
        <v>183.33333333333334</v>
      </c>
    </row>
    <row r="27" spans="1:12">
      <c r="A27" t="s">
        <v>32</v>
      </c>
      <c r="B27">
        <v>207</v>
      </c>
      <c r="C27">
        <v>193</v>
      </c>
      <c r="D27">
        <v>175</v>
      </c>
      <c r="E27">
        <v>216</v>
      </c>
      <c r="F27">
        <v>174</v>
      </c>
      <c r="G27">
        <v>162</v>
      </c>
      <c r="I27">
        <v>156</v>
      </c>
      <c r="J27">
        <f t="shared" si="0"/>
        <v>1283</v>
      </c>
      <c r="K27">
        <v>7</v>
      </c>
      <c r="L27" s="121">
        <f>J27/7</f>
        <v>183.28571428571428</v>
      </c>
    </row>
    <row r="28" spans="1:12">
      <c r="A28" t="s">
        <v>19</v>
      </c>
      <c r="B28">
        <v>201</v>
      </c>
      <c r="C28">
        <v>144</v>
      </c>
      <c r="D28">
        <v>167</v>
      </c>
      <c r="E28">
        <v>199</v>
      </c>
      <c r="F28">
        <v>164</v>
      </c>
      <c r="G28">
        <v>131</v>
      </c>
      <c r="H28">
        <v>230</v>
      </c>
      <c r="I28">
        <v>212</v>
      </c>
      <c r="J28">
        <f t="shared" si="0"/>
        <v>1448</v>
      </c>
      <c r="K28">
        <v>8</v>
      </c>
      <c r="L28" s="121">
        <f>J28/8</f>
        <v>181</v>
      </c>
    </row>
    <row r="29" spans="1:12">
      <c r="A29" t="s">
        <v>193</v>
      </c>
      <c r="B29">
        <v>152</v>
      </c>
      <c r="C29">
        <v>138</v>
      </c>
      <c r="E29">
        <v>167</v>
      </c>
      <c r="F29">
        <v>191</v>
      </c>
      <c r="G29">
        <v>235</v>
      </c>
      <c r="H29">
        <v>195</v>
      </c>
      <c r="I29">
        <v>189</v>
      </c>
      <c r="J29">
        <f t="shared" si="0"/>
        <v>1267</v>
      </c>
      <c r="K29">
        <v>7</v>
      </c>
      <c r="L29" s="121">
        <f>J29/7</f>
        <v>181</v>
      </c>
    </row>
    <row r="30" spans="1:12">
      <c r="A30" t="s">
        <v>262</v>
      </c>
      <c r="C30">
        <v>152</v>
      </c>
      <c r="D30">
        <v>190</v>
      </c>
      <c r="E30">
        <v>181</v>
      </c>
      <c r="F30">
        <v>218</v>
      </c>
      <c r="G30">
        <v>166</v>
      </c>
      <c r="H30">
        <v>178</v>
      </c>
      <c r="I30">
        <v>178</v>
      </c>
      <c r="J30">
        <f t="shared" si="0"/>
        <v>1263</v>
      </c>
      <c r="K30">
        <v>7</v>
      </c>
      <c r="L30" s="121">
        <f>J30/7</f>
        <v>180.42857142857142</v>
      </c>
    </row>
    <row r="31" spans="1:12">
      <c r="A31" t="s">
        <v>34</v>
      </c>
      <c r="B31">
        <v>177</v>
      </c>
      <c r="C31">
        <v>193</v>
      </c>
      <c r="D31">
        <v>154</v>
      </c>
      <c r="G31">
        <v>146</v>
      </c>
      <c r="H31">
        <v>229</v>
      </c>
      <c r="I31">
        <v>182</v>
      </c>
      <c r="J31">
        <f t="shared" si="0"/>
        <v>1081</v>
      </c>
      <c r="K31">
        <v>6</v>
      </c>
      <c r="L31" s="121">
        <f>J31/6</f>
        <v>180.16666666666666</v>
      </c>
    </row>
    <row r="32" spans="1:12">
      <c r="A32" t="s">
        <v>118</v>
      </c>
      <c r="B32">
        <v>179</v>
      </c>
      <c r="C32">
        <v>190</v>
      </c>
      <c r="D32">
        <v>181</v>
      </c>
      <c r="E32">
        <v>192</v>
      </c>
      <c r="F32">
        <v>167</v>
      </c>
      <c r="G32">
        <v>175</v>
      </c>
      <c r="H32">
        <v>202</v>
      </c>
      <c r="I32">
        <v>155</v>
      </c>
      <c r="J32">
        <f t="shared" si="0"/>
        <v>1441</v>
      </c>
      <c r="K32">
        <v>8</v>
      </c>
      <c r="L32" s="121">
        <f>J32/8</f>
        <v>180.125</v>
      </c>
    </row>
    <row r="33" spans="1:12">
      <c r="A33" t="s">
        <v>45</v>
      </c>
      <c r="B33">
        <v>179</v>
      </c>
      <c r="C33">
        <v>178</v>
      </c>
      <c r="E33">
        <v>181</v>
      </c>
      <c r="F33">
        <v>147</v>
      </c>
      <c r="G33">
        <v>224</v>
      </c>
      <c r="H33">
        <v>176</v>
      </c>
      <c r="I33">
        <v>175</v>
      </c>
      <c r="J33">
        <f t="shared" si="0"/>
        <v>1260</v>
      </c>
      <c r="K33">
        <v>7</v>
      </c>
      <c r="L33" s="121">
        <f>J33/7</f>
        <v>180</v>
      </c>
    </row>
    <row r="34" spans="1:12">
      <c r="A34" t="s">
        <v>86</v>
      </c>
      <c r="B34">
        <v>168</v>
      </c>
      <c r="C34">
        <v>204</v>
      </c>
      <c r="D34">
        <v>165</v>
      </c>
      <c r="F34">
        <v>189</v>
      </c>
      <c r="G34">
        <v>191</v>
      </c>
      <c r="H34">
        <v>170</v>
      </c>
      <c r="I34">
        <v>171</v>
      </c>
      <c r="J34">
        <f t="shared" si="0"/>
        <v>1258</v>
      </c>
      <c r="K34">
        <v>7</v>
      </c>
      <c r="L34" s="121">
        <f>J34/7</f>
        <v>179.71428571428572</v>
      </c>
    </row>
    <row r="35" spans="1:12">
      <c r="A35" t="s">
        <v>133</v>
      </c>
      <c r="B35">
        <v>189</v>
      </c>
      <c r="C35">
        <v>148</v>
      </c>
      <c r="E35">
        <v>168</v>
      </c>
      <c r="F35">
        <v>193</v>
      </c>
      <c r="G35">
        <v>186</v>
      </c>
      <c r="H35">
        <v>144</v>
      </c>
      <c r="I35">
        <v>224</v>
      </c>
      <c r="J35">
        <f t="shared" ref="J35:J66" si="2">SUM(B35:I35)</f>
        <v>1252</v>
      </c>
      <c r="K35">
        <v>7</v>
      </c>
      <c r="L35" s="121">
        <f>J35/7</f>
        <v>178.85714285714286</v>
      </c>
    </row>
    <row r="36" spans="1:12">
      <c r="A36" t="s">
        <v>114</v>
      </c>
      <c r="B36">
        <v>161</v>
      </c>
      <c r="C36">
        <v>165</v>
      </c>
      <c r="F36">
        <v>174</v>
      </c>
      <c r="G36">
        <v>189</v>
      </c>
      <c r="H36">
        <v>199</v>
      </c>
      <c r="I36">
        <v>184</v>
      </c>
      <c r="J36">
        <f t="shared" si="2"/>
        <v>1072</v>
      </c>
      <c r="K36">
        <v>6</v>
      </c>
      <c r="L36" s="121">
        <f>J36/6</f>
        <v>178.66666666666666</v>
      </c>
    </row>
    <row r="37" spans="1:12">
      <c r="A37" t="s">
        <v>182</v>
      </c>
      <c r="B37">
        <v>170</v>
      </c>
      <c r="C37">
        <v>188</v>
      </c>
      <c r="D37">
        <v>168</v>
      </c>
      <c r="F37">
        <v>167</v>
      </c>
      <c r="G37">
        <v>182</v>
      </c>
      <c r="H37">
        <v>202</v>
      </c>
      <c r="I37">
        <v>173</v>
      </c>
      <c r="J37">
        <f t="shared" si="2"/>
        <v>1250</v>
      </c>
      <c r="K37">
        <v>7</v>
      </c>
      <c r="L37" s="121">
        <f>J37/7</f>
        <v>178.57142857142858</v>
      </c>
    </row>
    <row r="38" spans="1:12">
      <c r="A38" t="s">
        <v>160</v>
      </c>
      <c r="B38">
        <v>136</v>
      </c>
      <c r="D38">
        <v>247</v>
      </c>
      <c r="E38">
        <v>175</v>
      </c>
      <c r="F38">
        <v>164</v>
      </c>
      <c r="G38">
        <v>190</v>
      </c>
      <c r="H38">
        <v>178</v>
      </c>
      <c r="I38">
        <v>158</v>
      </c>
      <c r="J38">
        <f t="shared" si="2"/>
        <v>1248</v>
      </c>
      <c r="K38">
        <v>7</v>
      </c>
      <c r="L38" s="121">
        <f>J38/7</f>
        <v>178.28571428571428</v>
      </c>
    </row>
    <row r="39" spans="1:12">
      <c r="A39" t="s">
        <v>13</v>
      </c>
      <c r="B39">
        <v>180</v>
      </c>
      <c r="C39">
        <v>206</v>
      </c>
      <c r="D39">
        <v>166</v>
      </c>
      <c r="E39">
        <v>167</v>
      </c>
      <c r="F39">
        <v>140</v>
      </c>
      <c r="G39">
        <v>222</v>
      </c>
      <c r="H39">
        <v>208</v>
      </c>
      <c r="I39">
        <v>137</v>
      </c>
      <c r="J39">
        <f t="shared" si="2"/>
        <v>1426</v>
      </c>
      <c r="K39">
        <v>8</v>
      </c>
      <c r="L39" s="121">
        <f>J39/8</f>
        <v>178.25</v>
      </c>
    </row>
    <row r="40" spans="1:12">
      <c r="A40" t="s">
        <v>49</v>
      </c>
      <c r="B40">
        <v>200</v>
      </c>
      <c r="C40">
        <v>172</v>
      </c>
      <c r="D40">
        <v>179</v>
      </c>
      <c r="F40">
        <v>149</v>
      </c>
      <c r="G40">
        <v>220</v>
      </c>
      <c r="H40">
        <v>147</v>
      </c>
      <c r="I40">
        <v>180</v>
      </c>
      <c r="J40">
        <f t="shared" si="2"/>
        <v>1247</v>
      </c>
      <c r="K40">
        <v>7</v>
      </c>
      <c r="L40" s="121">
        <f>J40/7</f>
        <v>178.14285714285714</v>
      </c>
    </row>
    <row r="41" spans="1:12">
      <c r="A41" t="s">
        <v>24</v>
      </c>
      <c r="B41">
        <v>246</v>
      </c>
      <c r="C41">
        <v>160</v>
      </c>
      <c r="D41">
        <v>211</v>
      </c>
      <c r="E41">
        <v>235</v>
      </c>
      <c r="F41">
        <v>157</v>
      </c>
      <c r="G41">
        <v>126</v>
      </c>
      <c r="H41">
        <v>143</v>
      </c>
      <c r="I41">
        <v>146</v>
      </c>
      <c r="J41">
        <f t="shared" si="2"/>
        <v>1424</v>
      </c>
      <c r="K41">
        <v>8</v>
      </c>
      <c r="L41" s="121">
        <f>J41/8</f>
        <v>178</v>
      </c>
    </row>
    <row r="42" spans="1:12">
      <c r="A42" t="s">
        <v>87</v>
      </c>
      <c r="B42">
        <v>156</v>
      </c>
      <c r="D42">
        <v>194</v>
      </c>
      <c r="E42">
        <v>166</v>
      </c>
      <c r="F42">
        <v>168</v>
      </c>
      <c r="G42">
        <v>194</v>
      </c>
      <c r="H42">
        <v>194</v>
      </c>
      <c r="I42">
        <v>174</v>
      </c>
      <c r="J42">
        <f t="shared" si="2"/>
        <v>1246</v>
      </c>
      <c r="K42">
        <v>7</v>
      </c>
      <c r="L42" s="121">
        <f>J42/7</f>
        <v>178</v>
      </c>
    </row>
    <row r="43" spans="1:12">
      <c r="A43" t="s">
        <v>37</v>
      </c>
      <c r="C43">
        <v>148</v>
      </c>
      <c r="E43">
        <v>202</v>
      </c>
      <c r="F43">
        <v>179</v>
      </c>
      <c r="G43">
        <v>178</v>
      </c>
      <c r="H43">
        <v>201</v>
      </c>
      <c r="I43">
        <v>159</v>
      </c>
      <c r="J43">
        <f t="shared" si="2"/>
        <v>1067</v>
      </c>
      <c r="K43">
        <v>6</v>
      </c>
      <c r="L43" s="121">
        <f>J43/6</f>
        <v>177.83333333333334</v>
      </c>
    </row>
    <row r="44" spans="1:12">
      <c r="A44" t="s">
        <v>120</v>
      </c>
      <c r="B44">
        <v>145</v>
      </c>
      <c r="C44">
        <v>202</v>
      </c>
      <c r="D44">
        <v>175</v>
      </c>
      <c r="E44">
        <v>189</v>
      </c>
      <c r="F44">
        <v>191</v>
      </c>
      <c r="G44">
        <v>173</v>
      </c>
      <c r="H44">
        <v>163</v>
      </c>
      <c r="J44">
        <f t="shared" si="2"/>
        <v>1238</v>
      </c>
      <c r="K44">
        <v>7</v>
      </c>
      <c r="L44" s="121">
        <f>J44/7</f>
        <v>176.85714285714286</v>
      </c>
    </row>
    <row r="45" spans="1:12">
      <c r="A45" t="s">
        <v>5</v>
      </c>
      <c r="B45">
        <v>168</v>
      </c>
      <c r="C45">
        <v>217</v>
      </c>
      <c r="D45">
        <v>189</v>
      </c>
      <c r="E45">
        <v>113</v>
      </c>
      <c r="G45">
        <v>158</v>
      </c>
      <c r="H45">
        <v>190</v>
      </c>
      <c r="I45">
        <v>195</v>
      </c>
      <c r="J45">
        <f t="shared" si="2"/>
        <v>1230</v>
      </c>
      <c r="K45">
        <v>7</v>
      </c>
      <c r="L45" s="121">
        <f>J45/7</f>
        <v>175.71428571428572</v>
      </c>
    </row>
    <row r="46" spans="1:12">
      <c r="A46" t="s">
        <v>132</v>
      </c>
      <c r="C46">
        <v>125</v>
      </c>
      <c r="E46">
        <v>165</v>
      </c>
      <c r="F46">
        <v>219</v>
      </c>
      <c r="G46">
        <v>160</v>
      </c>
      <c r="H46">
        <v>199</v>
      </c>
      <c r="I46">
        <v>182</v>
      </c>
      <c r="J46">
        <f t="shared" si="2"/>
        <v>1050</v>
      </c>
      <c r="K46">
        <v>6</v>
      </c>
      <c r="L46" s="121">
        <f>J46/6</f>
        <v>175</v>
      </c>
    </row>
    <row r="47" spans="1:12">
      <c r="A47" t="s">
        <v>25</v>
      </c>
      <c r="B47">
        <v>141</v>
      </c>
      <c r="C47">
        <v>184</v>
      </c>
      <c r="D47">
        <v>204</v>
      </c>
      <c r="E47">
        <v>152</v>
      </c>
      <c r="F47">
        <v>169</v>
      </c>
      <c r="G47">
        <v>162</v>
      </c>
      <c r="H47">
        <v>223</v>
      </c>
      <c r="I47">
        <v>162</v>
      </c>
      <c r="J47">
        <f t="shared" si="2"/>
        <v>1397</v>
      </c>
      <c r="K47">
        <v>8</v>
      </c>
      <c r="L47" s="121">
        <f>J47/8</f>
        <v>174.625</v>
      </c>
    </row>
    <row r="48" spans="1:12">
      <c r="A48" t="s">
        <v>112</v>
      </c>
      <c r="B48">
        <v>188</v>
      </c>
      <c r="C48">
        <v>195</v>
      </c>
      <c r="D48">
        <v>170</v>
      </c>
      <c r="G48">
        <v>147</v>
      </c>
      <c r="I48">
        <v>173</v>
      </c>
      <c r="J48">
        <f t="shared" si="2"/>
        <v>873</v>
      </c>
      <c r="K48">
        <v>5</v>
      </c>
      <c r="L48" s="121">
        <f>J48/5</f>
        <v>174.6</v>
      </c>
    </row>
    <row r="49" spans="1:12">
      <c r="A49" t="s">
        <v>156</v>
      </c>
      <c r="C49">
        <v>190</v>
      </c>
      <c r="D49">
        <v>234</v>
      </c>
      <c r="E49">
        <v>173</v>
      </c>
      <c r="F49">
        <v>148</v>
      </c>
      <c r="G49">
        <v>167</v>
      </c>
      <c r="H49">
        <v>135</v>
      </c>
      <c r="J49">
        <f t="shared" si="2"/>
        <v>1047</v>
      </c>
      <c r="K49">
        <v>6</v>
      </c>
      <c r="L49" s="121">
        <f>J49/6</f>
        <v>174.5</v>
      </c>
    </row>
    <row r="50" spans="1:12">
      <c r="A50" t="s">
        <v>215</v>
      </c>
      <c r="B50">
        <v>168</v>
      </c>
      <c r="C50">
        <v>136</v>
      </c>
      <c r="D50">
        <v>188</v>
      </c>
      <c r="E50">
        <v>143</v>
      </c>
      <c r="F50">
        <v>223</v>
      </c>
      <c r="G50">
        <v>126</v>
      </c>
      <c r="H50">
        <v>190</v>
      </c>
      <c r="I50">
        <v>214</v>
      </c>
      <c r="J50">
        <f t="shared" si="2"/>
        <v>1388</v>
      </c>
      <c r="K50">
        <v>8</v>
      </c>
      <c r="L50" s="121">
        <f>J50/8</f>
        <v>173.5</v>
      </c>
    </row>
    <row r="51" spans="1:12">
      <c r="A51" t="s">
        <v>35</v>
      </c>
      <c r="B51">
        <v>163</v>
      </c>
      <c r="D51">
        <v>219</v>
      </c>
      <c r="E51">
        <v>184</v>
      </c>
      <c r="F51">
        <v>190</v>
      </c>
      <c r="G51">
        <v>158</v>
      </c>
      <c r="H51">
        <v>136</v>
      </c>
      <c r="I51">
        <v>164</v>
      </c>
      <c r="J51">
        <f t="shared" si="2"/>
        <v>1214</v>
      </c>
      <c r="K51">
        <v>7</v>
      </c>
      <c r="L51" s="121">
        <f>J51/7</f>
        <v>173.42857142857142</v>
      </c>
    </row>
    <row r="52" spans="1:12">
      <c r="A52" t="s">
        <v>183</v>
      </c>
      <c r="B52">
        <v>157</v>
      </c>
      <c r="C52">
        <v>183</v>
      </c>
      <c r="D52">
        <v>159</v>
      </c>
      <c r="F52">
        <v>169</v>
      </c>
      <c r="G52">
        <v>181</v>
      </c>
      <c r="H52">
        <v>190</v>
      </c>
      <c r="J52">
        <f t="shared" si="2"/>
        <v>1039</v>
      </c>
      <c r="K52">
        <v>6</v>
      </c>
      <c r="L52" s="121">
        <f>J52/6</f>
        <v>173.16666666666666</v>
      </c>
    </row>
    <row r="53" spans="1:12">
      <c r="A53" t="s">
        <v>33</v>
      </c>
      <c r="B53">
        <v>171</v>
      </c>
      <c r="C53">
        <v>226</v>
      </c>
      <c r="D53">
        <v>166</v>
      </c>
      <c r="E53">
        <v>181</v>
      </c>
      <c r="F53">
        <v>166</v>
      </c>
      <c r="H53">
        <v>125</v>
      </c>
      <c r="J53">
        <f t="shared" si="2"/>
        <v>1035</v>
      </c>
      <c r="K53">
        <v>6</v>
      </c>
      <c r="L53" s="121">
        <f>J53/6</f>
        <v>172.5</v>
      </c>
    </row>
    <row r="54" spans="1:12">
      <c r="A54" t="s">
        <v>12</v>
      </c>
      <c r="B54">
        <v>142</v>
      </c>
      <c r="C54">
        <v>235</v>
      </c>
      <c r="D54">
        <v>178</v>
      </c>
      <c r="E54">
        <v>132</v>
      </c>
      <c r="F54">
        <v>166</v>
      </c>
      <c r="G54">
        <v>187</v>
      </c>
      <c r="H54">
        <v>145</v>
      </c>
      <c r="I54">
        <v>175</v>
      </c>
      <c r="J54">
        <f t="shared" si="2"/>
        <v>1360</v>
      </c>
      <c r="K54">
        <v>8</v>
      </c>
      <c r="L54" s="121">
        <f>J54/8</f>
        <v>170</v>
      </c>
    </row>
    <row r="55" spans="1:12">
      <c r="A55" t="s">
        <v>196</v>
      </c>
      <c r="C55">
        <v>169</v>
      </c>
      <c r="D55">
        <v>137</v>
      </c>
      <c r="E55">
        <v>176</v>
      </c>
      <c r="F55">
        <v>169</v>
      </c>
      <c r="G55">
        <v>179</v>
      </c>
      <c r="H55">
        <v>159</v>
      </c>
      <c r="I55">
        <v>197</v>
      </c>
      <c r="J55">
        <f t="shared" si="2"/>
        <v>1186</v>
      </c>
      <c r="K55">
        <v>7</v>
      </c>
      <c r="L55" s="121">
        <f>J55/7</f>
        <v>169.42857142857142</v>
      </c>
    </row>
    <row r="56" spans="1:12">
      <c r="A56" t="s">
        <v>130</v>
      </c>
      <c r="C56">
        <v>182</v>
      </c>
      <c r="D56">
        <v>202</v>
      </c>
      <c r="E56">
        <v>143</v>
      </c>
      <c r="G56">
        <v>139</v>
      </c>
      <c r="I56">
        <v>178</v>
      </c>
      <c r="J56">
        <f t="shared" si="2"/>
        <v>844</v>
      </c>
      <c r="K56">
        <v>5</v>
      </c>
      <c r="L56" s="121">
        <f>J56/5</f>
        <v>168.8</v>
      </c>
    </row>
    <row r="57" spans="1:12">
      <c r="A57" t="s">
        <v>40</v>
      </c>
      <c r="B57">
        <v>134</v>
      </c>
      <c r="C57">
        <v>136</v>
      </c>
      <c r="D57">
        <v>182</v>
      </c>
      <c r="E57">
        <v>107</v>
      </c>
      <c r="F57">
        <v>156</v>
      </c>
      <c r="G57">
        <v>201</v>
      </c>
      <c r="H57">
        <v>193</v>
      </c>
      <c r="I57">
        <v>236</v>
      </c>
      <c r="J57">
        <f t="shared" si="2"/>
        <v>1345</v>
      </c>
      <c r="K57">
        <v>8</v>
      </c>
      <c r="L57" s="121">
        <f>J57/8</f>
        <v>168.125</v>
      </c>
    </row>
    <row r="58" spans="1:12">
      <c r="A58" t="s">
        <v>43</v>
      </c>
      <c r="B58">
        <v>145</v>
      </c>
      <c r="C58">
        <v>157</v>
      </c>
      <c r="D58">
        <v>189</v>
      </c>
      <c r="E58">
        <v>114</v>
      </c>
      <c r="F58">
        <v>182</v>
      </c>
      <c r="G58">
        <v>164</v>
      </c>
      <c r="H58">
        <v>189</v>
      </c>
      <c r="I58">
        <v>198</v>
      </c>
      <c r="J58">
        <f t="shared" si="2"/>
        <v>1338</v>
      </c>
      <c r="K58">
        <v>8</v>
      </c>
      <c r="L58" s="121">
        <f>J58/8</f>
        <v>167.25</v>
      </c>
    </row>
    <row r="59" spans="1:12">
      <c r="A59" t="s">
        <v>129</v>
      </c>
      <c r="B59">
        <v>157</v>
      </c>
      <c r="D59">
        <v>189</v>
      </c>
      <c r="F59">
        <v>176</v>
      </c>
      <c r="H59">
        <v>140</v>
      </c>
      <c r="J59">
        <f t="shared" si="2"/>
        <v>662</v>
      </c>
      <c r="K59">
        <v>4</v>
      </c>
      <c r="L59" s="121">
        <f>J59/4</f>
        <v>165.5</v>
      </c>
    </row>
    <row r="60" spans="1:12">
      <c r="A60" t="s">
        <v>128</v>
      </c>
      <c r="B60">
        <v>199</v>
      </c>
      <c r="D60">
        <v>130</v>
      </c>
      <c r="G60">
        <v>141</v>
      </c>
      <c r="I60">
        <v>191</v>
      </c>
      <c r="J60">
        <f t="shared" si="2"/>
        <v>661</v>
      </c>
      <c r="K60">
        <v>4</v>
      </c>
      <c r="L60" s="121">
        <f>J60/4</f>
        <v>165.25</v>
      </c>
    </row>
    <row r="61" spans="1:12">
      <c r="A61" t="s">
        <v>11</v>
      </c>
      <c r="B61">
        <v>173</v>
      </c>
      <c r="C61">
        <v>196</v>
      </c>
      <c r="D61">
        <v>149</v>
      </c>
      <c r="F61">
        <v>136</v>
      </c>
      <c r="H61">
        <v>176</v>
      </c>
      <c r="I61">
        <v>161</v>
      </c>
      <c r="J61">
        <f t="shared" si="2"/>
        <v>991</v>
      </c>
      <c r="K61">
        <v>6</v>
      </c>
      <c r="L61" s="121">
        <f>J61/6</f>
        <v>165.16666666666666</v>
      </c>
    </row>
    <row r="62" spans="1:12">
      <c r="A62" t="s">
        <v>17</v>
      </c>
      <c r="B62">
        <v>163</v>
      </c>
      <c r="C62">
        <v>193</v>
      </c>
      <c r="D62">
        <v>165</v>
      </c>
      <c r="E62">
        <v>143</v>
      </c>
      <c r="F62">
        <v>159</v>
      </c>
      <c r="G62">
        <v>172</v>
      </c>
      <c r="H62">
        <v>161</v>
      </c>
      <c r="J62">
        <f t="shared" si="2"/>
        <v>1156</v>
      </c>
      <c r="K62">
        <v>7</v>
      </c>
      <c r="L62" s="121">
        <f>J62/7</f>
        <v>165.14285714285714</v>
      </c>
    </row>
    <row r="63" spans="1:12">
      <c r="A63" t="s">
        <v>39</v>
      </c>
      <c r="B63">
        <v>172</v>
      </c>
      <c r="C63">
        <v>214</v>
      </c>
      <c r="D63">
        <v>157</v>
      </c>
      <c r="E63">
        <v>161</v>
      </c>
      <c r="F63">
        <v>143</v>
      </c>
      <c r="G63">
        <v>139</v>
      </c>
      <c r="H63">
        <v>120</v>
      </c>
      <c r="I63">
        <v>211</v>
      </c>
      <c r="J63">
        <f t="shared" si="2"/>
        <v>1317</v>
      </c>
      <c r="K63">
        <v>8</v>
      </c>
      <c r="L63" s="121">
        <f>J63/8</f>
        <v>164.625</v>
      </c>
    </row>
    <row r="64" spans="1:12">
      <c r="A64" t="s">
        <v>41</v>
      </c>
      <c r="B64">
        <v>201</v>
      </c>
      <c r="C64">
        <v>141</v>
      </c>
      <c r="D64">
        <v>167</v>
      </c>
      <c r="E64">
        <v>114</v>
      </c>
      <c r="F64">
        <v>150</v>
      </c>
      <c r="G64">
        <v>153</v>
      </c>
      <c r="H64">
        <v>200</v>
      </c>
      <c r="I64">
        <v>187</v>
      </c>
      <c r="J64">
        <f t="shared" si="2"/>
        <v>1313</v>
      </c>
      <c r="K64">
        <v>8</v>
      </c>
      <c r="L64" s="121">
        <f>J64/8</f>
        <v>164.125</v>
      </c>
    </row>
    <row r="65" spans="1:12">
      <c r="A65" t="s">
        <v>159</v>
      </c>
      <c r="B65">
        <v>133</v>
      </c>
      <c r="D65">
        <v>156</v>
      </c>
      <c r="E65">
        <v>143</v>
      </c>
      <c r="G65">
        <v>195</v>
      </c>
      <c r="H65">
        <v>170</v>
      </c>
      <c r="I65">
        <v>183</v>
      </c>
      <c r="J65">
        <f t="shared" si="2"/>
        <v>980</v>
      </c>
      <c r="K65">
        <v>6</v>
      </c>
      <c r="L65" s="121">
        <f>J65/6</f>
        <v>163.33333333333334</v>
      </c>
    </row>
    <row r="66" spans="1:12">
      <c r="A66" t="s">
        <v>88</v>
      </c>
      <c r="B66">
        <v>172</v>
      </c>
      <c r="C66">
        <v>150</v>
      </c>
      <c r="D66">
        <v>199</v>
      </c>
      <c r="E66">
        <v>156</v>
      </c>
      <c r="F66">
        <v>139</v>
      </c>
      <c r="G66">
        <v>165</v>
      </c>
      <c r="H66">
        <v>172</v>
      </c>
      <c r="I66">
        <v>152</v>
      </c>
      <c r="J66">
        <f t="shared" si="2"/>
        <v>1305</v>
      </c>
      <c r="K66">
        <v>8</v>
      </c>
      <c r="L66" s="121">
        <f>J66/8</f>
        <v>163.125</v>
      </c>
    </row>
    <row r="67" spans="1:12">
      <c r="A67" t="s">
        <v>161</v>
      </c>
      <c r="B67">
        <v>158</v>
      </c>
      <c r="C67">
        <v>199</v>
      </c>
      <c r="D67">
        <v>113</v>
      </c>
      <c r="F67">
        <v>193</v>
      </c>
      <c r="G67">
        <v>158</v>
      </c>
      <c r="H67">
        <v>175</v>
      </c>
      <c r="I67">
        <v>145</v>
      </c>
      <c r="J67">
        <f t="shared" ref="J67:J91" si="3">SUM(B67:I67)</f>
        <v>1141</v>
      </c>
      <c r="K67">
        <v>7</v>
      </c>
      <c r="L67" s="121">
        <f>J67/7</f>
        <v>163</v>
      </c>
    </row>
    <row r="68" spans="1:12">
      <c r="A68" t="s">
        <v>16</v>
      </c>
      <c r="B68">
        <v>137</v>
      </c>
      <c r="C68">
        <v>177</v>
      </c>
      <c r="D68">
        <v>186</v>
      </c>
      <c r="E68">
        <v>159</v>
      </c>
      <c r="H68">
        <v>151</v>
      </c>
      <c r="I68">
        <v>158</v>
      </c>
      <c r="J68">
        <f t="shared" si="3"/>
        <v>968</v>
      </c>
      <c r="K68">
        <v>6</v>
      </c>
      <c r="L68" s="121">
        <f>J68/6</f>
        <v>161.33333333333334</v>
      </c>
    </row>
    <row r="69" spans="1:12">
      <c r="A69" t="s">
        <v>216</v>
      </c>
      <c r="B69">
        <v>166</v>
      </c>
      <c r="C69">
        <v>159</v>
      </c>
      <c r="D69">
        <v>175</v>
      </c>
      <c r="E69">
        <v>149</v>
      </c>
      <c r="F69">
        <v>157</v>
      </c>
      <c r="G69">
        <v>169</v>
      </c>
      <c r="H69">
        <v>155</v>
      </c>
      <c r="I69">
        <v>155</v>
      </c>
      <c r="J69">
        <f t="shared" si="3"/>
        <v>1285</v>
      </c>
      <c r="K69">
        <v>8</v>
      </c>
      <c r="L69" s="121">
        <f>J69/8</f>
        <v>160.625</v>
      </c>
    </row>
    <row r="70" spans="1:12">
      <c r="A70" t="s">
        <v>18</v>
      </c>
      <c r="B70">
        <v>172</v>
      </c>
      <c r="C70">
        <v>151</v>
      </c>
      <c r="D70">
        <v>178</v>
      </c>
      <c r="E70">
        <v>190</v>
      </c>
      <c r="F70">
        <v>102</v>
      </c>
      <c r="H70">
        <v>170</v>
      </c>
      <c r="I70">
        <v>161</v>
      </c>
      <c r="J70">
        <f t="shared" si="3"/>
        <v>1124</v>
      </c>
      <c r="K70">
        <v>7</v>
      </c>
      <c r="L70" s="121">
        <f>J70/7</f>
        <v>160.57142857142858</v>
      </c>
    </row>
    <row r="71" spans="1:12">
      <c r="A71" t="s">
        <v>48</v>
      </c>
      <c r="B71">
        <v>173</v>
      </c>
      <c r="C71">
        <v>180</v>
      </c>
      <c r="E71">
        <v>143</v>
      </c>
      <c r="F71">
        <v>148</v>
      </c>
      <c r="G71">
        <v>179</v>
      </c>
      <c r="H71">
        <v>168</v>
      </c>
      <c r="I71">
        <v>131</v>
      </c>
      <c r="J71">
        <f t="shared" si="3"/>
        <v>1122</v>
      </c>
      <c r="K71">
        <v>7</v>
      </c>
      <c r="L71" s="121">
        <f>J71/7</f>
        <v>160.28571428571428</v>
      </c>
    </row>
    <row r="72" spans="1:12">
      <c r="A72" t="s">
        <v>92</v>
      </c>
      <c r="B72">
        <v>132</v>
      </c>
      <c r="D72">
        <v>158</v>
      </c>
      <c r="F72">
        <v>152</v>
      </c>
      <c r="G72">
        <v>162</v>
      </c>
      <c r="H72">
        <v>207</v>
      </c>
      <c r="I72">
        <v>147</v>
      </c>
      <c r="J72">
        <f t="shared" si="3"/>
        <v>958</v>
      </c>
      <c r="K72">
        <v>6</v>
      </c>
      <c r="L72" s="121">
        <f>J72/6</f>
        <v>159.66666666666666</v>
      </c>
    </row>
    <row r="73" spans="1:12">
      <c r="A73" t="s">
        <v>121</v>
      </c>
      <c r="C73">
        <v>127</v>
      </c>
      <c r="E73">
        <v>139</v>
      </c>
      <c r="H73">
        <v>192</v>
      </c>
      <c r="I73">
        <v>180</v>
      </c>
      <c r="J73">
        <f t="shared" si="3"/>
        <v>638</v>
      </c>
      <c r="K73">
        <v>4</v>
      </c>
      <c r="L73" s="121">
        <f>J73/4</f>
        <v>159.5</v>
      </c>
    </row>
    <row r="74" spans="1:12">
      <c r="A74" t="s">
        <v>110</v>
      </c>
      <c r="B74">
        <v>132</v>
      </c>
      <c r="E74">
        <v>187</v>
      </c>
      <c r="F74">
        <v>124</v>
      </c>
      <c r="H74">
        <v>195</v>
      </c>
      <c r="I74">
        <v>152</v>
      </c>
      <c r="J74">
        <f t="shared" si="3"/>
        <v>790</v>
      </c>
      <c r="K74">
        <v>5</v>
      </c>
      <c r="L74" s="121">
        <f>J74/5</f>
        <v>158</v>
      </c>
    </row>
    <row r="75" spans="1:12">
      <c r="A75" t="s">
        <v>8</v>
      </c>
      <c r="C75">
        <v>147</v>
      </c>
      <c r="E75">
        <v>160</v>
      </c>
      <c r="F75">
        <v>142</v>
      </c>
      <c r="G75">
        <v>196</v>
      </c>
      <c r="H75">
        <v>141</v>
      </c>
      <c r="J75">
        <f t="shared" si="3"/>
        <v>786</v>
      </c>
      <c r="K75">
        <v>5</v>
      </c>
      <c r="L75" s="121">
        <f>J75/5</f>
        <v>157.19999999999999</v>
      </c>
    </row>
    <row r="76" spans="1:12">
      <c r="A76" t="s">
        <v>50</v>
      </c>
      <c r="C76">
        <v>170</v>
      </c>
      <c r="D76">
        <v>160</v>
      </c>
      <c r="F76">
        <v>155</v>
      </c>
      <c r="G76">
        <v>155</v>
      </c>
      <c r="H76">
        <v>153</v>
      </c>
      <c r="I76">
        <v>138</v>
      </c>
      <c r="J76">
        <f t="shared" si="3"/>
        <v>931</v>
      </c>
      <c r="K76">
        <v>6</v>
      </c>
      <c r="L76" s="121">
        <f>J76/6</f>
        <v>155.16666666666666</v>
      </c>
    </row>
    <row r="77" spans="1:12">
      <c r="A77" t="s">
        <v>189</v>
      </c>
      <c r="B77">
        <v>191</v>
      </c>
      <c r="C77">
        <v>149</v>
      </c>
      <c r="D77">
        <v>148</v>
      </c>
      <c r="E77">
        <v>151</v>
      </c>
      <c r="F77">
        <v>117</v>
      </c>
      <c r="G77">
        <v>134</v>
      </c>
      <c r="H77">
        <v>162</v>
      </c>
      <c r="I77">
        <v>189</v>
      </c>
      <c r="J77">
        <f t="shared" si="3"/>
        <v>1241</v>
      </c>
      <c r="K77">
        <v>8</v>
      </c>
      <c r="L77" s="121">
        <f>J77/8</f>
        <v>155.125</v>
      </c>
    </row>
    <row r="78" spans="1:12">
      <c r="A78" t="s">
        <v>7</v>
      </c>
      <c r="C78">
        <v>176</v>
      </c>
      <c r="D78">
        <v>156</v>
      </c>
      <c r="E78">
        <v>116</v>
      </c>
      <c r="I78">
        <v>172</v>
      </c>
      <c r="J78">
        <f t="shared" si="3"/>
        <v>620</v>
      </c>
      <c r="K78">
        <v>4</v>
      </c>
      <c r="L78" s="121">
        <f>J78/4</f>
        <v>155</v>
      </c>
    </row>
    <row r="79" spans="1:12">
      <c r="A79" t="s">
        <v>42</v>
      </c>
      <c r="B79">
        <v>170</v>
      </c>
      <c r="C79">
        <v>123</v>
      </c>
      <c r="D79">
        <v>161</v>
      </c>
      <c r="E79">
        <v>119</v>
      </c>
      <c r="F79">
        <v>151</v>
      </c>
      <c r="G79">
        <v>157</v>
      </c>
      <c r="H79">
        <v>157</v>
      </c>
      <c r="I79">
        <v>180</v>
      </c>
      <c r="J79">
        <f t="shared" si="3"/>
        <v>1218</v>
      </c>
      <c r="K79">
        <v>8</v>
      </c>
      <c r="L79" s="121">
        <f>J79/8</f>
        <v>152.25</v>
      </c>
    </row>
    <row r="80" spans="1:12">
      <c r="A80" t="s">
        <v>165</v>
      </c>
      <c r="C80">
        <v>171</v>
      </c>
      <c r="E80">
        <v>132</v>
      </c>
      <c r="G80">
        <v>158</v>
      </c>
      <c r="I80">
        <v>140</v>
      </c>
      <c r="J80">
        <f t="shared" si="3"/>
        <v>601</v>
      </c>
      <c r="K80">
        <v>4</v>
      </c>
      <c r="L80" s="121">
        <f>J80/4</f>
        <v>150.25</v>
      </c>
    </row>
    <row r="81" spans="1:12">
      <c r="A81" t="s">
        <v>190</v>
      </c>
      <c r="B81">
        <v>179</v>
      </c>
      <c r="C81">
        <v>135</v>
      </c>
      <c r="D81">
        <v>170</v>
      </c>
      <c r="E81">
        <v>211</v>
      </c>
      <c r="F81">
        <v>178</v>
      </c>
      <c r="G81">
        <v>124</v>
      </c>
      <c r="I81">
        <v>181</v>
      </c>
      <c r="J81">
        <f t="shared" si="3"/>
        <v>1178</v>
      </c>
      <c r="K81">
        <v>7</v>
      </c>
      <c r="L81" s="121">
        <f>J81/8</f>
        <v>147.25</v>
      </c>
    </row>
    <row r="82" spans="1:12">
      <c r="A82" t="s">
        <v>186</v>
      </c>
      <c r="B82">
        <v>181</v>
      </c>
      <c r="C82">
        <v>191</v>
      </c>
      <c r="D82">
        <v>178</v>
      </c>
      <c r="E82">
        <v>166</v>
      </c>
      <c r="G82">
        <v>193</v>
      </c>
      <c r="H82">
        <v>121</v>
      </c>
      <c r="J82">
        <f t="shared" si="3"/>
        <v>1030</v>
      </c>
      <c r="K82">
        <v>6</v>
      </c>
      <c r="L82" s="121">
        <f>J82/7</f>
        <v>147.14285714285714</v>
      </c>
    </row>
    <row r="83" spans="1:12">
      <c r="A83" t="s">
        <v>27</v>
      </c>
      <c r="B83">
        <v>119</v>
      </c>
      <c r="C83">
        <v>137</v>
      </c>
      <c r="D83">
        <v>131</v>
      </c>
      <c r="E83">
        <v>157</v>
      </c>
      <c r="F83">
        <v>222</v>
      </c>
      <c r="G83">
        <v>157</v>
      </c>
      <c r="H83">
        <v>118</v>
      </c>
      <c r="I83">
        <v>135</v>
      </c>
      <c r="J83">
        <f t="shared" si="3"/>
        <v>1176</v>
      </c>
      <c r="K83">
        <v>8</v>
      </c>
      <c r="L83" s="121">
        <f>J83/8</f>
        <v>147</v>
      </c>
    </row>
    <row r="84" spans="1:12">
      <c r="A84" t="s">
        <v>162</v>
      </c>
      <c r="B84">
        <v>139</v>
      </c>
      <c r="C84">
        <v>121</v>
      </c>
      <c r="E84">
        <v>159</v>
      </c>
      <c r="F84">
        <v>135</v>
      </c>
      <c r="H84">
        <v>163</v>
      </c>
      <c r="J84">
        <f t="shared" si="3"/>
        <v>717</v>
      </c>
      <c r="K84">
        <v>5</v>
      </c>
      <c r="L84" s="121">
        <f>J84/5</f>
        <v>143.4</v>
      </c>
    </row>
    <row r="85" spans="1:12">
      <c r="A85" t="s">
        <v>29</v>
      </c>
      <c r="B85">
        <v>158</v>
      </c>
      <c r="C85">
        <v>137</v>
      </c>
      <c r="D85">
        <v>111</v>
      </c>
      <c r="E85">
        <v>139</v>
      </c>
      <c r="F85">
        <v>148</v>
      </c>
      <c r="G85">
        <v>156</v>
      </c>
      <c r="H85">
        <v>129</v>
      </c>
      <c r="I85">
        <v>151</v>
      </c>
      <c r="J85">
        <f t="shared" si="3"/>
        <v>1129</v>
      </c>
      <c r="K85">
        <v>8</v>
      </c>
      <c r="L85" s="121">
        <f>J85/8</f>
        <v>141.125</v>
      </c>
    </row>
    <row r="86" spans="1:12">
      <c r="A86" t="s">
        <v>20</v>
      </c>
      <c r="B86">
        <v>142</v>
      </c>
      <c r="C86">
        <v>138</v>
      </c>
      <c r="F86">
        <v>149</v>
      </c>
      <c r="G86">
        <v>116</v>
      </c>
      <c r="I86">
        <v>154</v>
      </c>
      <c r="J86">
        <f t="shared" si="3"/>
        <v>699</v>
      </c>
      <c r="K86">
        <v>5</v>
      </c>
      <c r="L86" s="121">
        <f>J86/5</f>
        <v>139.80000000000001</v>
      </c>
    </row>
    <row r="87" spans="1:12">
      <c r="A87" t="s">
        <v>163</v>
      </c>
      <c r="B87">
        <v>190</v>
      </c>
      <c r="C87">
        <v>180</v>
      </c>
      <c r="D87">
        <v>118</v>
      </c>
      <c r="F87">
        <v>164</v>
      </c>
      <c r="H87">
        <v>157</v>
      </c>
      <c r="J87">
        <f t="shared" si="3"/>
        <v>809</v>
      </c>
      <c r="K87">
        <v>5</v>
      </c>
      <c r="L87" s="121">
        <f>J87/6</f>
        <v>134.83333333333334</v>
      </c>
    </row>
    <row r="88" spans="1:12">
      <c r="A88" t="s">
        <v>217</v>
      </c>
      <c r="B88">
        <v>100</v>
      </c>
      <c r="C88">
        <v>116</v>
      </c>
      <c r="D88">
        <v>140</v>
      </c>
      <c r="E88">
        <v>147</v>
      </c>
      <c r="F88">
        <v>120</v>
      </c>
      <c r="G88">
        <v>113</v>
      </c>
      <c r="H88">
        <v>146</v>
      </c>
      <c r="I88">
        <v>171</v>
      </c>
      <c r="J88">
        <f t="shared" si="3"/>
        <v>1053</v>
      </c>
      <c r="K88">
        <v>8</v>
      </c>
      <c r="L88" s="121">
        <f>J88/8</f>
        <v>131.625</v>
      </c>
    </row>
    <row r="89" spans="1:12">
      <c r="A89" t="s">
        <v>21</v>
      </c>
      <c r="D89">
        <v>78</v>
      </c>
      <c r="E89">
        <v>129</v>
      </c>
      <c r="G89">
        <v>126</v>
      </c>
      <c r="I89">
        <v>115</v>
      </c>
      <c r="J89">
        <f t="shared" si="3"/>
        <v>448</v>
      </c>
      <c r="K89">
        <v>4</v>
      </c>
      <c r="L89" s="121">
        <f>J89/4</f>
        <v>112</v>
      </c>
    </row>
    <row r="90" spans="1:12">
      <c r="A90" t="s">
        <v>218</v>
      </c>
      <c r="B90">
        <v>162</v>
      </c>
      <c r="C90">
        <v>102</v>
      </c>
      <c r="E90">
        <v>122</v>
      </c>
      <c r="H90">
        <v>137</v>
      </c>
      <c r="I90">
        <v>124</v>
      </c>
      <c r="J90">
        <f t="shared" si="3"/>
        <v>647</v>
      </c>
      <c r="K90">
        <v>5</v>
      </c>
      <c r="L90" s="121">
        <f>J90/8</f>
        <v>80.875</v>
      </c>
    </row>
    <row r="91" spans="1:12">
      <c r="A91" t="s">
        <v>191</v>
      </c>
      <c r="D91">
        <v>148</v>
      </c>
      <c r="F91">
        <v>151</v>
      </c>
      <c r="G91">
        <v>133</v>
      </c>
      <c r="H91">
        <v>120</v>
      </c>
      <c r="J91">
        <f t="shared" si="3"/>
        <v>552</v>
      </c>
      <c r="K91">
        <v>4</v>
      </c>
      <c r="L91" s="121">
        <f>J91/8</f>
        <v>69</v>
      </c>
    </row>
  </sheetData>
  <sortState ref="A1:L92">
    <sortCondition descending="1" ref="L1:L92"/>
  </sortState>
  <mergeCells count="1">
    <mergeCell ref="A1:L1"/>
  </mergeCells>
  <pageMargins left="0.7" right="0.7" top="0.75" bottom="0.75" header="0.3" footer="0.3"/>
  <pageSetup paperSize="9" orientation="portrait" horizontalDpi="4294967293" verticalDpi="0" r:id="rId1"/>
  <ignoredErrors>
    <ignoredError sqref="L17 L26 L28 L36 L39:L40 L41 L43 L65 L78:L79 L80 L82 L84:L85 L8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L169"/>
  <sheetViews>
    <sheetView topLeftCell="A7" workbookViewId="0">
      <selection activeCell="A23" sqref="A23:L30"/>
    </sheetView>
  </sheetViews>
  <sheetFormatPr defaultRowHeight="15"/>
  <cols>
    <col min="1" max="1" width="36.5703125" customWidth="1"/>
    <col min="10" max="10" width="9" customWidth="1"/>
    <col min="11" max="11" width="9.140625" hidden="1" customWidth="1"/>
  </cols>
  <sheetData>
    <row r="2" spans="1:12">
      <c r="A2" s="126" t="s">
        <v>53</v>
      </c>
      <c r="B2" s="126" t="s">
        <v>250</v>
      </c>
      <c r="C2" s="126" t="s">
        <v>251</v>
      </c>
      <c r="D2" s="126" t="s">
        <v>252</v>
      </c>
      <c r="E2" s="126" t="s">
        <v>253</v>
      </c>
      <c r="F2" s="126" t="s">
        <v>254</v>
      </c>
      <c r="G2" s="126" t="s">
        <v>255</v>
      </c>
      <c r="H2" s="126" t="s">
        <v>256</v>
      </c>
      <c r="I2" s="126" t="s">
        <v>257</v>
      </c>
      <c r="J2" s="126" t="s">
        <v>258</v>
      </c>
      <c r="K2" s="12"/>
      <c r="L2" s="126" t="s">
        <v>268</v>
      </c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26"/>
    </row>
    <row r="4" spans="1:12">
      <c r="A4" s="1" t="s">
        <v>59</v>
      </c>
      <c r="B4" s="1">
        <v>215</v>
      </c>
      <c r="C4" s="1">
        <v>171</v>
      </c>
      <c r="D4" s="1">
        <v>190</v>
      </c>
      <c r="E4" s="1">
        <v>181</v>
      </c>
      <c r="F4" s="1">
        <v>180</v>
      </c>
      <c r="G4" s="1">
        <v>173</v>
      </c>
      <c r="H4" s="1">
        <v>191</v>
      </c>
      <c r="I4" s="1">
        <v>191</v>
      </c>
      <c r="J4" s="1">
        <f>SUM(B4:I4)</f>
        <v>1492</v>
      </c>
      <c r="K4" s="1"/>
      <c r="L4" s="127">
        <f>J4/8</f>
        <v>186.5</v>
      </c>
    </row>
    <row r="5" spans="1:12">
      <c r="A5" s="1" t="s">
        <v>122</v>
      </c>
      <c r="B5" s="1">
        <v>155</v>
      </c>
      <c r="C5" s="1">
        <v>170</v>
      </c>
      <c r="D5" s="1">
        <v>128</v>
      </c>
      <c r="E5" s="1">
        <v>156</v>
      </c>
      <c r="F5" s="1">
        <v>223</v>
      </c>
      <c r="G5" s="1">
        <v>161</v>
      </c>
      <c r="H5" s="1">
        <v>135</v>
      </c>
      <c r="I5" s="1">
        <v>203</v>
      </c>
      <c r="J5" s="1">
        <f t="shared" ref="J5:J11" si="0">SUM(B5:I5)</f>
        <v>1331</v>
      </c>
      <c r="K5" s="1"/>
      <c r="L5" s="127">
        <f t="shared" ref="L5:L16" si="1">J5/8</f>
        <v>166.375</v>
      </c>
    </row>
    <row r="6" spans="1:12">
      <c r="A6" s="1" t="s">
        <v>60</v>
      </c>
      <c r="B6" s="1"/>
      <c r="C6" s="1"/>
      <c r="D6" s="1">
        <v>150</v>
      </c>
      <c r="E6" s="1">
        <v>193</v>
      </c>
      <c r="F6" s="1">
        <v>159</v>
      </c>
      <c r="G6" s="1"/>
      <c r="H6" s="1"/>
      <c r="I6" s="1">
        <v>179</v>
      </c>
      <c r="J6" s="1">
        <f t="shared" si="0"/>
        <v>681</v>
      </c>
      <c r="K6" s="1"/>
      <c r="L6" s="127">
        <f>J6/4</f>
        <v>170.25</v>
      </c>
    </row>
    <row r="7" spans="1:12">
      <c r="A7" s="1" t="s">
        <v>123</v>
      </c>
      <c r="B7" s="1">
        <v>130</v>
      </c>
      <c r="C7" s="1">
        <v>161</v>
      </c>
      <c r="D7" s="1">
        <v>153</v>
      </c>
      <c r="E7" s="1">
        <v>156</v>
      </c>
      <c r="F7" s="1"/>
      <c r="G7" s="1">
        <v>169</v>
      </c>
      <c r="H7" s="1">
        <v>192</v>
      </c>
      <c r="I7" s="1">
        <v>180</v>
      </c>
      <c r="J7" s="1">
        <f t="shared" si="0"/>
        <v>1141</v>
      </c>
      <c r="K7" s="1"/>
      <c r="L7" s="127">
        <f>J7/7</f>
        <v>163</v>
      </c>
    </row>
    <row r="8" spans="1:12">
      <c r="A8" s="1" t="s">
        <v>124</v>
      </c>
      <c r="B8" s="1">
        <v>140</v>
      </c>
      <c r="C8" s="1">
        <v>178</v>
      </c>
      <c r="D8" s="1">
        <v>143</v>
      </c>
      <c r="E8" s="1">
        <v>160</v>
      </c>
      <c r="F8" s="1">
        <v>201</v>
      </c>
      <c r="G8" s="1">
        <v>203</v>
      </c>
      <c r="H8" s="1">
        <v>127</v>
      </c>
      <c r="I8" s="1"/>
      <c r="J8" s="1">
        <f t="shared" si="0"/>
        <v>1152</v>
      </c>
      <c r="K8" s="1"/>
      <c r="L8" s="127">
        <f>J8/7</f>
        <v>164.57142857142858</v>
      </c>
    </row>
    <row r="9" spans="1:12">
      <c r="A9" s="1" t="s">
        <v>125</v>
      </c>
      <c r="B9" s="1"/>
      <c r="C9" s="1">
        <v>117</v>
      </c>
      <c r="D9" s="1"/>
      <c r="E9" s="1"/>
      <c r="F9" s="1"/>
      <c r="G9" s="1"/>
      <c r="H9" s="1"/>
      <c r="I9" s="1">
        <v>155</v>
      </c>
      <c r="J9" s="1">
        <f t="shared" si="0"/>
        <v>272</v>
      </c>
      <c r="K9" s="1"/>
      <c r="L9" s="127"/>
    </row>
    <row r="10" spans="1:12">
      <c r="A10" s="1" t="s">
        <v>126</v>
      </c>
      <c r="B10" s="1">
        <v>110</v>
      </c>
      <c r="C10" s="1"/>
      <c r="D10" s="1"/>
      <c r="E10" s="1"/>
      <c r="F10" s="1">
        <v>164</v>
      </c>
      <c r="G10" s="1">
        <v>167</v>
      </c>
      <c r="H10" s="1">
        <v>115</v>
      </c>
      <c r="I10" s="1"/>
      <c r="J10" s="1">
        <f t="shared" si="0"/>
        <v>556</v>
      </c>
      <c r="K10" s="1"/>
      <c r="L10" s="127">
        <f>J10/4</f>
        <v>139</v>
      </c>
    </row>
    <row r="11" spans="1:12">
      <c r="A11" s="126" t="s">
        <v>107</v>
      </c>
      <c r="B11" s="126">
        <f>SUM(B4:B10)</f>
        <v>750</v>
      </c>
      <c r="C11" s="126">
        <f t="shared" ref="C11:I11" si="2">SUM(C4:C10)</f>
        <v>797</v>
      </c>
      <c r="D11" s="126">
        <f t="shared" si="2"/>
        <v>764</v>
      </c>
      <c r="E11" s="126">
        <f t="shared" si="2"/>
        <v>846</v>
      </c>
      <c r="F11" s="126">
        <f t="shared" si="2"/>
        <v>927</v>
      </c>
      <c r="G11" s="126">
        <f t="shared" si="2"/>
        <v>873</v>
      </c>
      <c r="H11" s="126">
        <f t="shared" si="2"/>
        <v>760</v>
      </c>
      <c r="I11" s="126">
        <f t="shared" si="2"/>
        <v>908</v>
      </c>
      <c r="J11" s="128">
        <f t="shared" si="0"/>
        <v>6625</v>
      </c>
      <c r="K11" s="125"/>
      <c r="L11" s="129"/>
    </row>
    <row r="12" spans="1:12">
      <c r="A12" s="116"/>
      <c r="L12" s="121"/>
    </row>
    <row r="13" spans="1:12">
      <c r="A13" s="126" t="s">
        <v>1</v>
      </c>
      <c r="B13" s="126" t="s">
        <v>250</v>
      </c>
      <c r="C13" s="126" t="s">
        <v>251</v>
      </c>
      <c r="D13" s="126" t="s">
        <v>252</v>
      </c>
      <c r="E13" s="126" t="s">
        <v>253</v>
      </c>
      <c r="F13" s="126" t="s">
        <v>254</v>
      </c>
      <c r="G13" s="126" t="s">
        <v>255</v>
      </c>
      <c r="H13" s="126" t="s">
        <v>256</v>
      </c>
      <c r="I13" s="126" t="s">
        <v>257</v>
      </c>
      <c r="J13" s="126" t="s">
        <v>258</v>
      </c>
      <c r="K13" s="126"/>
      <c r="L13" s="126" t="s">
        <v>268</v>
      </c>
    </row>
    <row r="14" spans="1: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27"/>
    </row>
    <row r="15" spans="1:12">
      <c r="A15" s="1" t="s">
        <v>61</v>
      </c>
      <c r="B15" s="1">
        <v>135</v>
      </c>
      <c r="C15" s="1">
        <v>199</v>
      </c>
      <c r="D15" s="1">
        <v>179</v>
      </c>
      <c r="E15" s="1">
        <v>147</v>
      </c>
      <c r="F15" s="1">
        <v>164</v>
      </c>
      <c r="G15" s="1">
        <v>183</v>
      </c>
      <c r="H15" s="1">
        <v>155</v>
      </c>
      <c r="I15" s="1">
        <v>145</v>
      </c>
      <c r="J15" s="1">
        <f>SUM(B15:I15)</f>
        <v>1307</v>
      </c>
      <c r="K15" s="1"/>
      <c r="L15" s="127">
        <f t="shared" si="1"/>
        <v>163.375</v>
      </c>
    </row>
    <row r="16" spans="1:12">
      <c r="A16" s="1" t="s">
        <v>62</v>
      </c>
      <c r="B16" s="1">
        <v>151</v>
      </c>
      <c r="C16" s="1">
        <v>197</v>
      </c>
      <c r="D16" s="1">
        <v>143</v>
      </c>
      <c r="E16" s="1">
        <v>155</v>
      </c>
      <c r="F16" s="1">
        <v>120</v>
      </c>
      <c r="G16" s="1">
        <v>133</v>
      </c>
      <c r="H16" s="1">
        <v>127</v>
      </c>
      <c r="I16" s="1">
        <v>112</v>
      </c>
      <c r="J16" s="1">
        <f t="shared" ref="J16:J21" si="3">SUM(B16:I16)</f>
        <v>1138</v>
      </c>
      <c r="K16" s="1"/>
      <c r="L16" s="127">
        <f t="shared" si="1"/>
        <v>142.25</v>
      </c>
    </row>
    <row r="17" spans="1:12">
      <c r="A17" s="1" t="s">
        <v>63</v>
      </c>
      <c r="B17" s="1">
        <v>149</v>
      </c>
      <c r="C17" s="1">
        <v>141</v>
      </c>
      <c r="D17" s="1">
        <v>137</v>
      </c>
      <c r="E17" s="1">
        <v>112</v>
      </c>
      <c r="F17" s="1">
        <v>129</v>
      </c>
      <c r="G17" s="1">
        <v>114</v>
      </c>
      <c r="H17" s="1">
        <v>110</v>
      </c>
      <c r="I17" s="1"/>
      <c r="J17" s="1">
        <f t="shared" si="3"/>
        <v>892</v>
      </c>
      <c r="K17" s="1"/>
      <c r="L17" s="127">
        <f>J17/7</f>
        <v>127.42857142857143</v>
      </c>
    </row>
    <row r="18" spans="1:12">
      <c r="A18" s="1" t="s">
        <v>64</v>
      </c>
      <c r="B18" s="1"/>
      <c r="C18" s="1">
        <v>133</v>
      </c>
      <c r="D18" s="1">
        <v>108</v>
      </c>
      <c r="E18" s="1">
        <v>82</v>
      </c>
      <c r="F18" s="1"/>
      <c r="G18" s="1"/>
      <c r="H18" s="1"/>
      <c r="I18" s="1">
        <v>110</v>
      </c>
      <c r="J18" s="1">
        <f t="shared" si="3"/>
        <v>433</v>
      </c>
      <c r="K18" s="1"/>
      <c r="L18" s="127">
        <f>J18/4</f>
        <v>108.25</v>
      </c>
    </row>
    <row r="19" spans="1:12">
      <c r="A19" s="1" t="s">
        <v>65</v>
      </c>
      <c r="B19" s="1">
        <v>131</v>
      </c>
      <c r="C19" s="1">
        <v>96</v>
      </c>
      <c r="D19" s="1">
        <v>116</v>
      </c>
      <c r="E19" s="1"/>
      <c r="F19" s="1">
        <v>159</v>
      </c>
      <c r="G19" s="1">
        <v>157</v>
      </c>
      <c r="H19" s="1">
        <v>129</v>
      </c>
      <c r="I19" s="1">
        <v>133</v>
      </c>
      <c r="J19" s="1">
        <f t="shared" si="3"/>
        <v>921</v>
      </c>
      <c r="K19" s="1"/>
      <c r="L19" s="127">
        <f>J19/7</f>
        <v>131.57142857142858</v>
      </c>
    </row>
    <row r="20" spans="1:12">
      <c r="A20" s="1" t="s">
        <v>66</v>
      </c>
      <c r="B20" s="1">
        <v>73</v>
      </c>
      <c r="C20" s="1"/>
      <c r="D20" s="1"/>
      <c r="E20" s="1">
        <v>116</v>
      </c>
      <c r="F20" s="1">
        <v>123</v>
      </c>
      <c r="G20" s="1">
        <v>123</v>
      </c>
      <c r="H20" s="1">
        <v>105</v>
      </c>
      <c r="I20" s="1">
        <v>111</v>
      </c>
      <c r="J20" s="1">
        <f t="shared" si="3"/>
        <v>651</v>
      </c>
      <c r="K20" s="1"/>
      <c r="L20" s="127">
        <f>J20/6</f>
        <v>108.5</v>
      </c>
    </row>
    <row r="21" spans="1:12">
      <c r="A21" s="126" t="s">
        <v>107</v>
      </c>
      <c r="B21" s="126">
        <f t="shared" ref="B21:I21" si="4">SUM(B15:B20)</f>
        <v>639</v>
      </c>
      <c r="C21" s="126">
        <f t="shared" si="4"/>
        <v>766</v>
      </c>
      <c r="D21" s="126">
        <f t="shared" si="4"/>
        <v>683</v>
      </c>
      <c r="E21" s="126">
        <f t="shared" si="4"/>
        <v>612</v>
      </c>
      <c r="F21" s="126">
        <f t="shared" si="4"/>
        <v>695</v>
      </c>
      <c r="G21" s="126">
        <f t="shared" si="4"/>
        <v>710</v>
      </c>
      <c r="H21" s="126">
        <f t="shared" si="4"/>
        <v>626</v>
      </c>
      <c r="I21" s="126">
        <f t="shared" si="4"/>
        <v>611</v>
      </c>
      <c r="J21" s="128">
        <f t="shared" si="3"/>
        <v>5342</v>
      </c>
      <c r="K21" s="130"/>
      <c r="L21" s="129"/>
    </row>
    <row r="22" spans="1:12">
      <c r="A22" s="117"/>
      <c r="L22" s="121"/>
    </row>
    <row r="23" spans="1:12">
      <c r="A23" s="126" t="s">
        <v>9</v>
      </c>
      <c r="B23" s="126" t="s">
        <v>250</v>
      </c>
      <c r="C23" s="126" t="s">
        <v>251</v>
      </c>
      <c r="D23" s="126" t="s">
        <v>252</v>
      </c>
      <c r="E23" s="126" t="s">
        <v>253</v>
      </c>
      <c r="F23" s="126" t="s">
        <v>254</v>
      </c>
      <c r="G23" s="126" t="s">
        <v>255</v>
      </c>
      <c r="H23" s="126" t="s">
        <v>256</v>
      </c>
      <c r="I23" s="126" t="s">
        <v>257</v>
      </c>
      <c r="J23" s="126" t="s">
        <v>258</v>
      </c>
      <c r="K23" s="126"/>
      <c r="L23" s="126" t="s">
        <v>268</v>
      </c>
    </row>
    <row r="24" spans="1: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27"/>
    </row>
    <row r="25" spans="1:12">
      <c r="A25" s="1" t="s">
        <v>67</v>
      </c>
      <c r="B25" s="1">
        <v>116</v>
      </c>
      <c r="C25" s="1">
        <v>150</v>
      </c>
      <c r="D25" s="1">
        <v>138</v>
      </c>
      <c r="E25" s="1">
        <v>170</v>
      </c>
      <c r="F25" s="1">
        <v>114</v>
      </c>
      <c r="G25" s="1">
        <v>148</v>
      </c>
      <c r="H25" s="1">
        <v>163</v>
      </c>
      <c r="I25" s="1">
        <v>134</v>
      </c>
      <c r="J25" s="1">
        <f>SUM(B25:I25)</f>
        <v>1133</v>
      </c>
      <c r="K25" s="1"/>
      <c r="L25" s="127">
        <f t="shared" ref="L25:L29" si="5">J25/8</f>
        <v>141.625</v>
      </c>
    </row>
    <row r="26" spans="1:12">
      <c r="A26" s="1" t="s">
        <v>68</v>
      </c>
      <c r="B26" s="1">
        <v>161</v>
      </c>
      <c r="C26" s="1">
        <v>110</v>
      </c>
      <c r="D26" s="1">
        <v>161</v>
      </c>
      <c r="E26" s="1">
        <v>165</v>
      </c>
      <c r="F26" s="1">
        <v>144</v>
      </c>
      <c r="G26" s="1">
        <v>149</v>
      </c>
      <c r="H26" s="1">
        <v>121</v>
      </c>
      <c r="I26" s="1">
        <v>135</v>
      </c>
      <c r="J26" s="1">
        <f t="shared" ref="J26:J30" si="6">SUM(B26:I26)</f>
        <v>1146</v>
      </c>
      <c r="K26" s="1"/>
      <c r="L26" s="127">
        <f t="shared" si="5"/>
        <v>143.25</v>
      </c>
    </row>
    <row r="27" spans="1:12">
      <c r="A27" s="1" t="s">
        <v>69</v>
      </c>
      <c r="B27" s="1">
        <v>95</v>
      </c>
      <c r="C27" s="1">
        <v>129</v>
      </c>
      <c r="D27" s="1">
        <v>123</v>
      </c>
      <c r="E27" s="1">
        <v>144</v>
      </c>
      <c r="F27" s="1">
        <v>101</v>
      </c>
      <c r="G27" s="1">
        <v>147</v>
      </c>
      <c r="H27" s="1">
        <v>129</v>
      </c>
      <c r="I27" s="1">
        <v>122</v>
      </c>
      <c r="J27" s="1">
        <f t="shared" si="6"/>
        <v>990</v>
      </c>
      <c r="K27" s="1"/>
      <c r="L27" s="127">
        <f t="shared" si="5"/>
        <v>123.75</v>
      </c>
    </row>
    <row r="28" spans="1:12">
      <c r="A28" s="1" t="s">
        <v>70</v>
      </c>
      <c r="B28" s="1">
        <v>150</v>
      </c>
      <c r="C28" s="1">
        <v>128</v>
      </c>
      <c r="D28" s="1">
        <v>117</v>
      </c>
      <c r="E28" s="1">
        <v>165</v>
      </c>
      <c r="F28" s="1">
        <v>103</v>
      </c>
      <c r="G28" s="1">
        <v>119</v>
      </c>
      <c r="H28" s="1">
        <v>145</v>
      </c>
      <c r="I28" s="1">
        <v>136</v>
      </c>
      <c r="J28" s="1">
        <f t="shared" si="6"/>
        <v>1063</v>
      </c>
      <c r="K28" s="1"/>
      <c r="L28" s="127">
        <f t="shared" si="5"/>
        <v>132.875</v>
      </c>
    </row>
    <row r="29" spans="1:12">
      <c r="A29" s="1" t="s">
        <v>178</v>
      </c>
      <c r="B29" s="1">
        <v>108</v>
      </c>
      <c r="C29" s="1">
        <v>112</v>
      </c>
      <c r="D29" s="1">
        <v>79</v>
      </c>
      <c r="E29" s="1">
        <v>90</v>
      </c>
      <c r="F29" s="1">
        <v>85</v>
      </c>
      <c r="G29" s="1">
        <v>109</v>
      </c>
      <c r="H29" s="1">
        <v>84</v>
      </c>
      <c r="I29" s="1">
        <v>93</v>
      </c>
      <c r="J29" s="1">
        <f t="shared" si="6"/>
        <v>760</v>
      </c>
      <c r="K29" s="1"/>
      <c r="L29" s="127">
        <f t="shared" si="5"/>
        <v>95</v>
      </c>
    </row>
    <row r="30" spans="1:12">
      <c r="A30" s="126" t="s">
        <v>107</v>
      </c>
      <c r="B30" s="126">
        <f t="shared" ref="B30:I30" si="7">SUM(B25:B29)</f>
        <v>630</v>
      </c>
      <c r="C30" s="126">
        <f t="shared" si="7"/>
        <v>629</v>
      </c>
      <c r="D30" s="126">
        <f t="shared" si="7"/>
        <v>618</v>
      </c>
      <c r="E30" s="126">
        <f t="shared" si="7"/>
        <v>734</v>
      </c>
      <c r="F30" s="126">
        <f t="shared" si="7"/>
        <v>547</v>
      </c>
      <c r="G30" s="126">
        <f t="shared" si="7"/>
        <v>672</v>
      </c>
      <c r="H30" s="126">
        <f t="shared" si="7"/>
        <v>642</v>
      </c>
      <c r="I30" s="126">
        <f t="shared" si="7"/>
        <v>620</v>
      </c>
      <c r="J30" s="128">
        <f t="shared" si="6"/>
        <v>5092</v>
      </c>
      <c r="K30" s="125"/>
      <c r="L30" s="129"/>
    </row>
    <row r="31" spans="1:12">
      <c r="A31" s="116"/>
      <c r="L31" s="121"/>
    </row>
    <row r="32" spans="1:12">
      <c r="A32" s="126" t="s">
        <v>71</v>
      </c>
      <c r="B32" s="126" t="s">
        <v>250</v>
      </c>
      <c r="C32" s="126" t="s">
        <v>251</v>
      </c>
      <c r="D32" s="126" t="s">
        <v>252</v>
      </c>
      <c r="E32" s="126" t="s">
        <v>253</v>
      </c>
      <c r="F32" s="126" t="s">
        <v>254</v>
      </c>
      <c r="G32" s="126" t="s">
        <v>255</v>
      </c>
      <c r="H32" s="126" t="s">
        <v>256</v>
      </c>
      <c r="I32" s="126" t="s">
        <v>257</v>
      </c>
      <c r="J32" s="126" t="s">
        <v>258</v>
      </c>
      <c r="K32" s="126"/>
      <c r="L32" s="126" t="s">
        <v>268</v>
      </c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27"/>
    </row>
    <row r="34" spans="1:12">
      <c r="A34" s="1" t="s">
        <v>72</v>
      </c>
      <c r="B34" s="1">
        <v>138</v>
      </c>
      <c r="C34" s="1">
        <v>170</v>
      </c>
      <c r="D34" s="1">
        <v>191</v>
      </c>
      <c r="E34" s="1">
        <v>150</v>
      </c>
      <c r="F34" s="1">
        <v>121</v>
      </c>
      <c r="G34" s="1">
        <v>166</v>
      </c>
      <c r="H34" s="1">
        <v>143</v>
      </c>
      <c r="I34" s="1">
        <v>139</v>
      </c>
      <c r="J34" s="1">
        <f>SUM(B34:I34)</f>
        <v>1218</v>
      </c>
      <c r="K34" s="1"/>
      <c r="L34" s="127">
        <f t="shared" ref="L34" si="8">J34/8</f>
        <v>152.25</v>
      </c>
    </row>
    <row r="35" spans="1:12">
      <c r="A35" s="1" t="s">
        <v>73</v>
      </c>
      <c r="B35" s="1">
        <v>179</v>
      </c>
      <c r="C35" s="1">
        <v>151</v>
      </c>
      <c r="D35" s="1">
        <v>162</v>
      </c>
      <c r="E35" s="1">
        <v>124</v>
      </c>
      <c r="F35" s="1"/>
      <c r="G35" s="1">
        <v>140</v>
      </c>
      <c r="H35" s="1">
        <v>145</v>
      </c>
      <c r="I35" s="1">
        <v>171</v>
      </c>
      <c r="J35" s="1">
        <f t="shared" ref="J35:J40" si="9">SUM(B35:I35)</f>
        <v>1072</v>
      </c>
      <c r="K35" s="1"/>
      <c r="L35" s="127">
        <f>J35/7</f>
        <v>153.14285714285714</v>
      </c>
    </row>
    <row r="36" spans="1:12">
      <c r="A36" s="1" t="s">
        <v>74</v>
      </c>
      <c r="B36" s="1">
        <v>142</v>
      </c>
      <c r="C36" s="1">
        <v>107</v>
      </c>
      <c r="D36" s="1">
        <v>132</v>
      </c>
      <c r="E36" s="1">
        <v>142</v>
      </c>
      <c r="F36" s="1">
        <v>104</v>
      </c>
      <c r="G36" s="1">
        <v>117</v>
      </c>
      <c r="H36" s="1"/>
      <c r="I36" s="1">
        <v>90</v>
      </c>
      <c r="J36" s="1">
        <f t="shared" si="9"/>
        <v>834</v>
      </c>
      <c r="K36" s="1"/>
      <c r="L36" s="127">
        <f>J36/7</f>
        <v>119.14285714285714</v>
      </c>
    </row>
    <row r="37" spans="1:12">
      <c r="A37" s="1" t="s">
        <v>75</v>
      </c>
      <c r="B37" s="1">
        <v>190</v>
      </c>
      <c r="C37" s="1">
        <v>166</v>
      </c>
      <c r="D37" s="1">
        <v>129</v>
      </c>
      <c r="E37" s="1"/>
      <c r="F37" s="1">
        <v>176</v>
      </c>
      <c r="G37" s="1">
        <v>128</v>
      </c>
      <c r="H37" s="1">
        <v>190</v>
      </c>
      <c r="I37" s="1">
        <v>141</v>
      </c>
      <c r="J37" s="1">
        <f t="shared" si="9"/>
        <v>1120</v>
      </c>
      <c r="K37" s="1"/>
      <c r="L37" s="127">
        <f>J37/7</f>
        <v>160</v>
      </c>
    </row>
    <row r="38" spans="1:12">
      <c r="A38" s="1" t="s">
        <v>76</v>
      </c>
      <c r="B38" s="1">
        <v>132</v>
      </c>
      <c r="C38" s="1"/>
      <c r="D38" s="1">
        <v>147</v>
      </c>
      <c r="E38" s="1">
        <v>120</v>
      </c>
      <c r="F38" s="1">
        <v>159</v>
      </c>
      <c r="G38" s="1">
        <v>123</v>
      </c>
      <c r="H38" s="1">
        <v>125</v>
      </c>
      <c r="I38" s="1">
        <v>131</v>
      </c>
      <c r="J38" s="1">
        <f t="shared" si="9"/>
        <v>937</v>
      </c>
      <c r="K38" s="1"/>
      <c r="L38" s="127">
        <f>J38/7</f>
        <v>133.85714285714286</v>
      </c>
    </row>
    <row r="39" spans="1:12">
      <c r="A39" s="1" t="s">
        <v>77</v>
      </c>
      <c r="B39" s="1"/>
      <c r="C39" s="1">
        <v>93</v>
      </c>
      <c r="D39" s="1"/>
      <c r="E39" s="1">
        <v>113</v>
      </c>
      <c r="F39" s="1">
        <v>99</v>
      </c>
      <c r="G39" s="1"/>
      <c r="H39" s="1">
        <v>110</v>
      </c>
      <c r="I39" s="1"/>
      <c r="J39" s="1">
        <f t="shared" si="9"/>
        <v>415</v>
      </c>
      <c r="K39" s="1"/>
      <c r="L39" s="127">
        <f>J39/4</f>
        <v>103.75</v>
      </c>
    </row>
    <row r="40" spans="1:12">
      <c r="A40" s="126" t="s">
        <v>107</v>
      </c>
      <c r="B40" s="126">
        <f t="shared" ref="B40:I40" si="10">SUM(B34:B39)</f>
        <v>781</v>
      </c>
      <c r="C40" s="126">
        <f t="shared" si="10"/>
        <v>687</v>
      </c>
      <c r="D40" s="126">
        <f t="shared" si="10"/>
        <v>761</v>
      </c>
      <c r="E40" s="126">
        <f t="shared" si="10"/>
        <v>649</v>
      </c>
      <c r="F40" s="126">
        <f t="shared" si="10"/>
        <v>659</v>
      </c>
      <c r="G40" s="126">
        <f t="shared" si="10"/>
        <v>674</v>
      </c>
      <c r="H40" s="126">
        <f t="shared" si="10"/>
        <v>713</v>
      </c>
      <c r="I40" s="126">
        <f t="shared" si="10"/>
        <v>672</v>
      </c>
      <c r="J40" s="128">
        <f t="shared" si="9"/>
        <v>5596</v>
      </c>
      <c r="K40" s="125"/>
      <c r="L40" s="129"/>
    </row>
    <row r="41" spans="1:12">
      <c r="A41" s="116"/>
      <c r="L41" s="121"/>
    </row>
    <row r="42" spans="1:12">
      <c r="A42" s="126" t="s">
        <v>44</v>
      </c>
      <c r="B42" s="126" t="s">
        <v>250</v>
      </c>
      <c r="C42" s="126" t="s">
        <v>251</v>
      </c>
      <c r="D42" s="126" t="s">
        <v>252</v>
      </c>
      <c r="E42" s="126" t="s">
        <v>253</v>
      </c>
      <c r="F42" s="126" t="s">
        <v>254</v>
      </c>
      <c r="G42" s="126" t="s">
        <v>255</v>
      </c>
      <c r="H42" s="126" t="s">
        <v>256</v>
      </c>
      <c r="I42" s="126" t="s">
        <v>257</v>
      </c>
      <c r="J42" s="126" t="s">
        <v>258</v>
      </c>
      <c r="K42" s="126"/>
      <c r="L42" s="126" t="s">
        <v>268</v>
      </c>
    </row>
    <row r="43" spans="1: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27"/>
    </row>
    <row r="44" spans="1:12">
      <c r="A44" s="1" t="s">
        <v>78</v>
      </c>
      <c r="B44" s="1"/>
      <c r="C44" s="1"/>
      <c r="D44" s="1"/>
      <c r="E44" s="1"/>
      <c r="F44" s="1"/>
      <c r="G44" s="1"/>
      <c r="H44" s="1"/>
      <c r="I44" s="1"/>
      <c r="J44" s="1">
        <f>SUM(B44:I44)</f>
        <v>0</v>
      </c>
      <c r="K44" s="1"/>
      <c r="L44" s="127"/>
    </row>
    <row r="45" spans="1:12">
      <c r="A45" s="1" t="s">
        <v>79</v>
      </c>
      <c r="B45" s="1">
        <v>157</v>
      </c>
      <c r="C45" s="1">
        <v>142</v>
      </c>
      <c r="D45" s="1">
        <v>183</v>
      </c>
      <c r="E45" s="1">
        <v>131</v>
      </c>
      <c r="F45" s="1">
        <v>131</v>
      </c>
      <c r="G45" s="1">
        <v>141</v>
      </c>
      <c r="H45" s="1">
        <v>149</v>
      </c>
      <c r="I45" s="1">
        <v>126</v>
      </c>
      <c r="J45" s="1">
        <f t="shared" ref="J45:J50" si="11">SUM(B45:I45)</f>
        <v>1160</v>
      </c>
      <c r="K45" s="1"/>
      <c r="L45" s="127">
        <f t="shared" ref="L45:L49" si="12">J45/8</f>
        <v>145</v>
      </c>
    </row>
    <row r="46" spans="1:12">
      <c r="A46" s="1" t="s">
        <v>80</v>
      </c>
      <c r="B46" s="1">
        <v>123</v>
      </c>
      <c r="C46" s="1">
        <v>102</v>
      </c>
      <c r="D46" s="1">
        <v>135</v>
      </c>
      <c r="E46" s="1">
        <v>151</v>
      </c>
      <c r="F46" s="1">
        <v>143</v>
      </c>
      <c r="G46" s="1">
        <v>134</v>
      </c>
      <c r="H46" s="1">
        <v>162</v>
      </c>
      <c r="I46" s="1">
        <v>179</v>
      </c>
      <c r="J46" s="1">
        <f t="shared" si="11"/>
        <v>1129</v>
      </c>
      <c r="K46" s="1"/>
      <c r="L46" s="127">
        <f t="shared" si="12"/>
        <v>141.125</v>
      </c>
    </row>
    <row r="47" spans="1:12">
      <c r="A47" s="1" t="s">
        <v>81</v>
      </c>
      <c r="B47" s="1">
        <v>145</v>
      </c>
      <c r="C47" s="1">
        <v>148</v>
      </c>
      <c r="D47" s="1">
        <v>175</v>
      </c>
      <c r="E47" s="1">
        <v>129</v>
      </c>
      <c r="F47" s="1">
        <v>121</v>
      </c>
      <c r="G47" s="1">
        <v>165</v>
      </c>
      <c r="H47" s="1">
        <v>121</v>
      </c>
      <c r="I47" s="1">
        <v>150</v>
      </c>
      <c r="J47" s="1">
        <f t="shared" si="11"/>
        <v>1154</v>
      </c>
      <c r="K47" s="1"/>
      <c r="L47" s="127">
        <f t="shared" si="12"/>
        <v>144.25</v>
      </c>
    </row>
    <row r="48" spans="1:12">
      <c r="A48" s="1" t="s">
        <v>82</v>
      </c>
      <c r="B48" s="1">
        <v>172</v>
      </c>
      <c r="C48" s="1">
        <v>148</v>
      </c>
      <c r="D48" s="1">
        <v>134</v>
      </c>
      <c r="E48" s="1">
        <v>148</v>
      </c>
      <c r="F48" s="1">
        <v>120</v>
      </c>
      <c r="G48" s="1">
        <v>152</v>
      </c>
      <c r="H48" s="1">
        <v>171</v>
      </c>
      <c r="I48" s="1">
        <v>156</v>
      </c>
      <c r="J48" s="1">
        <f t="shared" si="11"/>
        <v>1201</v>
      </c>
      <c r="K48" s="1"/>
      <c r="L48" s="127">
        <f t="shared" si="12"/>
        <v>150.125</v>
      </c>
    </row>
    <row r="49" spans="1:12">
      <c r="A49" s="1" t="s">
        <v>83</v>
      </c>
      <c r="B49" s="1">
        <v>135</v>
      </c>
      <c r="C49" s="1">
        <v>148</v>
      </c>
      <c r="D49" s="1">
        <v>141</v>
      </c>
      <c r="E49" s="1">
        <v>125</v>
      </c>
      <c r="F49" s="1">
        <v>142</v>
      </c>
      <c r="G49" s="1">
        <v>146</v>
      </c>
      <c r="H49" s="1">
        <v>177</v>
      </c>
      <c r="I49" s="1">
        <v>139</v>
      </c>
      <c r="J49" s="1">
        <f t="shared" si="11"/>
        <v>1153</v>
      </c>
      <c r="K49" s="1"/>
      <c r="L49" s="127">
        <f t="shared" si="12"/>
        <v>144.125</v>
      </c>
    </row>
    <row r="50" spans="1:12">
      <c r="A50" s="126" t="s">
        <v>107</v>
      </c>
      <c r="B50" s="126">
        <f t="shared" ref="B50:I50" si="13">SUM(B44:B49)</f>
        <v>732</v>
      </c>
      <c r="C50" s="126">
        <f t="shared" si="13"/>
        <v>688</v>
      </c>
      <c r="D50" s="126">
        <f t="shared" si="13"/>
        <v>768</v>
      </c>
      <c r="E50" s="126">
        <f t="shared" si="13"/>
        <v>684</v>
      </c>
      <c r="F50" s="126">
        <f t="shared" si="13"/>
        <v>657</v>
      </c>
      <c r="G50" s="126">
        <f t="shared" si="13"/>
        <v>738</v>
      </c>
      <c r="H50" s="126">
        <f t="shared" si="13"/>
        <v>780</v>
      </c>
      <c r="I50" s="126">
        <f t="shared" si="13"/>
        <v>750</v>
      </c>
      <c r="J50" s="128">
        <f t="shared" si="11"/>
        <v>5797</v>
      </c>
      <c r="K50" s="130"/>
      <c r="L50" s="129"/>
    </row>
    <row r="51" spans="1:12">
      <c r="A51" s="116"/>
      <c r="L51" s="121"/>
    </row>
    <row r="52" spans="1:12">
      <c r="A52" s="126" t="s">
        <v>58</v>
      </c>
      <c r="B52" s="126" t="s">
        <v>250</v>
      </c>
      <c r="C52" s="126" t="s">
        <v>251</v>
      </c>
      <c r="D52" s="126" t="s">
        <v>252</v>
      </c>
      <c r="E52" s="126" t="s">
        <v>253</v>
      </c>
      <c r="F52" s="126" t="s">
        <v>254</v>
      </c>
      <c r="G52" s="126" t="s">
        <v>255</v>
      </c>
      <c r="H52" s="126" t="s">
        <v>256</v>
      </c>
      <c r="I52" s="126" t="s">
        <v>257</v>
      </c>
      <c r="J52" s="126" t="s">
        <v>258</v>
      </c>
      <c r="K52" s="126"/>
      <c r="L52" s="126" t="s">
        <v>268</v>
      </c>
    </row>
    <row r="53" spans="1: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27"/>
    </row>
    <row r="54" spans="1:12">
      <c r="A54" s="1" t="s">
        <v>93</v>
      </c>
      <c r="B54" s="1">
        <v>162</v>
      </c>
      <c r="C54" s="1">
        <v>146</v>
      </c>
      <c r="D54" s="1">
        <v>112</v>
      </c>
      <c r="E54" s="1">
        <v>168</v>
      </c>
      <c r="F54" s="1">
        <v>160</v>
      </c>
      <c r="G54" s="1">
        <v>127</v>
      </c>
      <c r="H54" s="1">
        <v>153</v>
      </c>
      <c r="I54" s="1">
        <v>118</v>
      </c>
      <c r="J54" s="12">
        <f>SUM(B54:I54)</f>
        <v>1146</v>
      </c>
      <c r="K54" s="1"/>
      <c r="L54" s="127">
        <f t="shared" ref="L54:L58" si="14">J54/8</f>
        <v>143.25</v>
      </c>
    </row>
    <row r="55" spans="1:12">
      <c r="A55" s="1" t="s">
        <v>94</v>
      </c>
      <c r="B55" s="1">
        <v>146</v>
      </c>
      <c r="C55" s="1">
        <v>216</v>
      </c>
      <c r="D55" s="1">
        <v>183</v>
      </c>
      <c r="E55" s="1">
        <v>182</v>
      </c>
      <c r="F55" s="1">
        <v>172</v>
      </c>
      <c r="G55" s="1">
        <v>191</v>
      </c>
      <c r="H55" s="1">
        <v>164</v>
      </c>
      <c r="I55" s="1">
        <v>183</v>
      </c>
      <c r="J55" s="12">
        <f t="shared" ref="J55:J59" si="15">SUM(B55:I55)</f>
        <v>1437</v>
      </c>
      <c r="K55" s="1"/>
      <c r="L55" s="127">
        <f t="shared" si="14"/>
        <v>179.625</v>
      </c>
    </row>
    <row r="56" spans="1:12">
      <c r="A56" s="1" t="s">
        <v>95</v>
      </c>
      <c r="B56" s="1">
        <v>179</v>
      </c>
      <c r="C56" s="1">
        <v>112</v>
      </c>
      <c r="D56" s="1">
        <v>167</v>
      </c>
      <c r="E56" s="1">
        <v>143</v>
      </c>
      <c r="F56" s="1">
        <v>160</v>
      </c>
      <c r="G56" s="1">
        <v>121</v>
      </c>
      <c r="H56" s="1">
        <v>157</v>
      </c>
      <c r="I56" s="1">
        <v>150</v>
      </c>
      <c r="J56" s="12">
        <f t="shared" si="15"/>
        <v>1189</v>
      </c>
      <c r="K56" s="1"/>
      <c r="L56" s="127">
        <f t="shared" si="14"/>
        <v>148.625</v>
      </c>
    </row>
    <row r="57" spans="1:12">
      <c r="A57" s="1" t="s">
        <v>96</v>
      </c>
      <c r="B57" s="1">
        <v>126</v>
      </c>
      <c r="C57" s="1">
        <v>121</v>
      </c>
      <c r="D57" s="1">
        <v>138</v>
      </c>
      <c r="E57" s="1">
        <v>121</v>
      </c>
      <c r="F57" s="1">
        <v>161</v>
      </c>
      <c r="G57" s="1">
        <v>153</v>
      </c>
      <c r="H57" s="1">
        <v>122</v>
      </c>
      <c r="I57" s="1">
        <v>159</v>
      </c>
      <c r="J57" s="12">
        <f t="shared" si="15"/>
        <v>1101</v>
      </c>
      <c r="K57" s="1"/>
      <c r="L57" s="127">
        <f t="shared" si="14"/>
        <v>137.625</v>
      </c>
    </row>
    <row r="58" spans="1:12">
      <c r="A58" s="1" t="s">
        <v>259</v>
      </c>
      <c r="B58" s="1">
        <v>118</v>
      </c>
      <c r="C58" s="1">
        <v>112</v>
      </c>
      <c r="D58" s="1">
        <v>102</v>
      </c>
      <c r="E58" s="1">
        <v>144</v>
      </c>
      <c r="F58" s="1">
        <v>132</v>
      </c>
      <c r="G58" s="1">
        <v>130</v>
      </c>
      <c r="H58" s="1">
        <v>111</v>
      </c>
      <c r="I58" s="1">
        <v>161</v>
      </c>
      <c r="J58" s="12">
        <f t="shared" si="15"/>
        <v>1010</v>
      </c>
      <c r="K58" s="1"/>
      <c r="L58" s="127">
        <f t="shared" si="14"/>
        <v>126.25</v>
      </c>
    </row>
    <row r="59" spans="1:12">
      <c r="A59" s="126" t="s">
        <v>107</v>
      </c>
      <c r="B59" s="126">
        <f t="shared" ref="B59:I59" si="16">SUM(B54:B58)</f>
        <v>731</v>
      </c>
      <c r="C59" s="126">
        <f t="shared" si="16"/>
        <v>707</v>
      </c>
      <c r="D59" s="126">
        <f t="shared" si="16"/>
        <v>702</v>
      </c>
      <c r="E59" s="126">
        <f t="shared" si="16"/>
        <v>758</v>
      </c>
      <c r="F59" s="126">
        <f t="shared" si="16"/>
        <v>785</v>
      </c>
      <c r="G59" s="126">
        <f t="shared" si="16"/>
        <v>722</v>
      </c>
      <c r="H59" s="126">
        <f t="shared" si="16"/>
        <v>707</v>
      </c>
      <c r="I59" s="126">
        <f t="shared" si="16"/>
        <v>771</v>
      </c>
      <c r="J59" s="128">
        <f t="shared" si="15"/>
        <v>5883</v>
      </c>
      <c r="K59" s="125"/>
      <c r="L59" s="133"/>
    </row>
    <row r="60" spans="1:12">
      <c r="A60" s="116"/>
      <c r="L60" s="121"/>
    </row>
    <row r="61" spans="1:12">
      <c r="A61" s="126" t="s">
        <v>55</v>
      </c>
      <c r="B61" s="126" t="s">
        <v>250</v>
      </c>
      <c r="C61" s="126" t="s">
        <v>251</v>
      </c>
      <c r="D61" s="126" t="s">
        <v>252</v>
      </c>
      <c r="E61" s="126" t="s">
        <v>253</v>
      </c>
      <c r="F61" s="126" t="s">
        <v>254</v>
      </c>
      <c r="G61" s="126" t="s">
        <v>255</v>
      </c>
      <c r="H61" s="126" t="s">
        <v>256</v>
      </c>
      <c r="I61" s="126" t="s">
        <v>257</v>
      </c>
      <c r="J61" s="126" t="s">
        <v>258</v>
      </c>
      <c r="K61" s="126"/>
      <c r="L61" s="126" t="s">
        <v>268</v>
      </c>
    </row>
    <row r="62" spans="1: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27"/>
    </row>
    <row r="63" spans="1:12">
      <c r="A63" s="1" t="s">
        <v>148</v>
      </c>
      <c r="B63" s="1">
        <v>174</v>
      </c>
      <c r="C63" s="1">
        <v>122</v>
      </c>
      <c r="D63" s="1">
        <v>179</v>
      </c>
      <c r="E63" s="1">
        <v>195</v>
      </c>
      <c r="F63" s="1">
        <v>162</v>
      </c>
      <c r="G63" s="1">
        <v>163</v>
      </c>
      <c r="H63" s="1">
        <v>214</v>
      </c>
      <c r="I63" s="1">
        <v>196</v>
      </c>
      <c r="J63" s="1">
        <f>SUM(B63:I63)</f>
        <v>1405</v>
      </c>
      <c r="K63" s="1"/>
      <c r="L63" s="127">
        <f t="shared" ref="L63" si="17">J63/8</f>
        <v>175.625</v>
      </c>
    </row>
    <row r="64" spans="1:12">
      <c r="A64" s="1" t="s">
        <v>149</v>
      </c>
      <c r="B64" s="1">
        <v>183</v>
      </c>
      <c r="C64" s="1">
        <v>157</v>
      </c>
      <c r="D64" s="1"/>
      <c r="E64" s="1">
        <v>207</v>
      </c>
      <c r="F64" s="1">
        <v>140</v>
      </c>
      <c r="G64" s="1">
        <v>147</v>
      </c>
      <c r="H64" s="1">
        <v>178</v>
      </c>
      <c r="I64" s="1">
        <v>147</v>
      </c>
      <c r="J64" s="1">
        <f t="shared" ref="J64:J70" si="18">SUM(B64:I64)</f>
        <v>1159</v>
      </c>
      <c r="K64" s="1"/>
      <c r="L64" s="127">
        <f>J64/7</f>
        <v>165.57142857142858</v>
      </c>
    </row>
    <row r="65" spans="1:12">
      <c r="A65" s="1" t="s">
        <v>150</v>
      </c>
      <c r="B65" s="1">
        <v>171</v>
      </c>
      <c r="C65" s="1">
        <v>156</v>
      </c>
      <c r="D65" s="1">
        <v>162</v>
      </c>
      <c r="E65" s="1">
        <v>239</v>
      </c>
      <c r="F65" s="1">
        <v>160</v>
      </c>
      <c r="G65" s="1">
        <v>157</v>
      </c>
      <c r="H65" s="1">
        <v>203</v>
      </c>
      <c r="I65" s="1">
        <v>147</v>
      </c>
      <c r="J65" s="1">
        <f t="shared" si="18"/>
        <v>1395</v>
      </c>
      <c r="K65" s="1"/>
      <c r="L65" s="127">
        <f t="shared" ref="L65" si="19">J65/8</f>
        <v>174.375</v>
      </c>
    </row>
    <row r="66" spans="1:12">
      <c r="A66" s="1" t="s">
        <v>151</v>
      </c>
      <c r="B66" s="1">
        <v>138</v>
      </c>
      <c r="C66" s="1"/>
      <c r="D66" s="1"/>
      <c r="E66" s="1">
        <v>138</v>
      </c>
      <c r="F66" s="1">
        <v>138</v>
      </c>
      <c r="G66" s="1">
        <v>155</v>
      </c>
      <c r="H66" s="1"/>
      <c r="I66" s="1"/>
      <c r="J66" s="1">
        <f t="shared" si="18"/>
        <v>569</v>
      </c>
      <c r="K66" s="1"/>
      <c r="L66" s="127">
        <f>J66/4</f>
        <v>142.25</v>
      </c>
    </row>
    <row r="67" spans="1:12">
      <c r="A67" s="1" t="s">
        <v>152</v>
      </c>
      <c r="B67" s="1"/>
      <c r="C67" s="1">
        <v>103</v>
      </c>
      <c r="D67" s="1">
        <v>115</v>
      </c>
      <c r="E67" s="1"/>
      <c r="F67" s="1"/>
      <c r="G67" s="1"/>
      <c r="H67" s="1"/>
      <c r="I67" s="1"/>
      <c r="J67" s="1">
        <f t="shared" si="18"/>
        <v>218</v>
      </c>
      <c r="K67" s="1"/>
      <c r="L67" s="127"/>
    </row>
    <row r="68" spans="1:12">
      <c r="A68" s="1" t="s">
        <v>153</v>
      </c>
      <c r="B68" s="1">
        <v>165</v>
      </c>
      <c r="C68" s="1">
        <v>192</v>
      </c>
      <c r="D68" s="1">
        <v>169</v>
      </c>
      <c r="E68" s="1">
        <v>114</v>
      </c>
      <c r="F68" s="1"/>
      <c r="G68" s="1">
        <v>177</v>
      </c>
      <c r="H68" s="1">
        <v>162</v>
      </c>
      <c r="I68" s="1">
        <v>145</v>
      </c>
      <c r="J68" s="1">
        <f t="shared" si="18"/>
        <v>1124</v>
      </c>
      <c r="K68" s="1"/>
      <c r="L68" s="127">
        <f>J68/7</f>
        <v>160.57142857142858</v>
      </c>
    </row>
    <row r="69" spans="1:12">
      <c r="A69" s="1" t="s">
        <v>154</v>
      </c>
      <c r="B69" s="1"/>
      <c r="C69" s="1"/>
      <c r="D69" s="1">
        <v>127</v>
      </c>
      <c r="E69" s="1"/>
      <c r="F69" s="1">
        <v>126</v>
      </c>
      <c r="G69" s="1"/>
      <c r="H69" s="1">
        <v>143</v>
      </c>
      <c r="I69" s="1">
        <v>153</v>
      </c>
      <c r="J69" s="1">
        <f t="shared" si="18"/>
        <v>549</v>
      </c>
      <c r="K69" s="1"/>
      <c r="L69" s="127">
        <f>J69/4</f>
        <v>137.25</v>
      </c>
    </row>
    <row r="70" spans="1:12">
      <c r="A70" s="126" t="s">
        <v>107</v>
      </c>
      <c r="B70" s="126">
        <f>SUM(B63:B69)</f>
        <v>831</v>
      </c>
      <c r="C70" s="126">
        <f t="shared" ref="C70" si="20">SUM(C63:C69)</f>
        <v>730</v>
      </c>
      <c r="D70" s="126">
        <f t="shared" ref="D70" si="21">SUM(D63:D69)</f>
        <v>752</v>
      </c>
      <c r="E70" s="126">
        <f t="shared" ref="E70" si="22">SUM(E63:E69)</f>
        <v>893</v>
      </c>
      <c r="F70" s="126">
        <f t="shared" ref="F70" si="23">SUM(F63:F69)</f>
        <v>726</v>
      </c>
      <c r="G70" s="126">
        <f t="shared" ref="G70" si="24">SUM(G63:G69)</f>
        <v>799</v>
      </c>
      <c r="H70" s="126">
        <f t="shared" ref="H70" si="25">SUM(H63:H69)</f>
        <v>900</v>
      </c>
      <c r="I70" s="126">
        <f t="shared" ref="I70" si="26">SUM(I63:I69)</f>
        <v>788</v>
      </c>
      <c r="J70" s="128">
        <f t="shared" si="18"/>
        <v>6419</v>
      </c>
      <c r="K70" s="125"/>
      <c r="L70" s="133"/>
    </row>
    <row r="71" spans="1:12">
      <c r="A71" s="116"/>
      <c r="L71" s="121"/>
    </row>
    <row r="72" spans="1:12">
      <c r="A72" s="126" t="s">
        <v>57</v>
      </c>
      <c r="B72" s="126" t="s">
        <v>250</v>
      </c>
      <c r="C72" s="126" t="s">
        <v>251</v>
      </c>
      <c r="D72" s="126" t="s">
        <v>252</v>
      </c>
      <c r="E72" s="126" t="s">
        <v>253</v>
      </c>
      <c r="F72" s="126" t="s">
        <v>254</v>
      </c>
      <c r="G72" s="126" t="s">
        <v>255</v>
      </c>
      <c r="H72" s="126" t="s">
        <v>256</v>
      </c>
      <c r="I72" s="126" t="s">
        <v>257</v>
      </c>
      <c r="J72" s="126" t="s">
        <v>258</v>
      </c>
      <c r="K72" s="126"/>
      <c r="L72" s="126" t="s">
        <v>268</v>
      </c>
    </row>
    <row r="73" spans="1: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31"/>
    </row>
    <row r="74" spans="1:12">
      <c r="A74" s="1" t="s">
        <v>166</v>
      </c>
      <c r="B74" s="1">
        <v>139</v>
      </c>
      <c r="C74" s="1">
        <v>192</v>
      </c>
      <c r="D74" s="1">
        <v>181</v>
      </c>
      <c r="E74" s="1">
        <v>215</v>
      </c>
      <c r="F74" s="1">
        <v>145</v>
      </c>
      <c r="G74" s="1">
        <v>132</v>
      </c>
      <c r="H74" s="1">
        <v>182</v>
      </c>
      <c r="I74" s="1">
        <v>190</v>
      </c>
      <c r="J74" s="1">
        <f>SUM(B74:I74)</f>
        <v>1376</v>
      </c>
      <c r="K74" s="1"/>
      <c r="L74" s="131">
        <f t="shared" ref="L74" si="27">J74/8</f>
        <v>172</v>
      </c>
    </row>
    <row r="75" spans="1:12">
      <c r="A75" s="1" t="s">
        <v>167</v>
      </c>
      <c r="B75" s="1">
        <v>119</v>
      </c>
      <c r="C75" s="1"/>
      <c r="D75" s="1"/>
      <c r="E75" s="1"/>
      <c r="F75" s="1">
        <v>158</v>
      </c>
      <c r="G75" s="1">
        <v>180</v>
      </c>
      <c r="H75" s="1">
        <v>194</v>
      </c>
      <c r="I75" s="1">
        <v>179</v>
      </c>
      <c r="J75" s="1">
        <f t="shared" ref="J75:J80" si="28">SUM(B75:I75)</f>
        <v>830</v>
      </c>
      <c r="K75" s="1"/>
      <c r="L75" s="131">
        <f>J75/5</f>
        <v>166</v>
      </c>
    </row>
    <row r="76" spans="1:12">
      <c r="A76" s="1" t="s">
        <v>168</v>
      </c>
      <c r="B76" s="1"/>
      <c r="C76" s="1">
        <v>172</v>
      </c>
      <c r="D76" s="1">
        <v>149</v>
      </c>
      <c r="E76" s="1">
        <v>126</v>
      </c>
      <c r="F76" s="1"/>
      <c r="G76" s="1"/>
      <c r="H76" s="1"/>
      <c r="I76" s="1">
        <v>166</v>
      </c>
      <c r="J76" s="1">
        <f t="shared" si="28"/>
        <v>613</v>
      </c>
      <c r="K76" s="1"/>
      <c r="L76" s="131">
        <f>J76/4</f>
        <v>153.25</v>
      </c>
    </row>
    <row r="77" spans="1:12">
      <c r="A77" s="1" t="s">
        <v>169</v>
      </c>
      <c r="B77" s="1">
        <v>197</v>
      </c>
      <c r="C77" s="1">
        <v>188</v>
      </c>
      <c r="D77" s="1">
        <v>223</v>
      </c>
      <c r="E77" s="1">
        <v>257</v>
      </c>
      <c r="F77" s="1">
        <v>222</v>
      </c>
      <c r="G77" s="1">
        <v>182</v>
      </c>
      <c r="H77" s="1">
        <v>196</v>
      </c>
      <c r="I77" s="1">
        <v>195</v>
      </c>
      <c r="J77" s="1">
        <f t="shared" si="28"/>
        <v>1660</v>
      </c>
      <c r="K77" s="1"/>
      <c r="L77" s="131">
        <f t="shared" ref="L77:L78" si="29">J77/8</f>
        <v>207.5</v>
      </c>
    </row>
    <row r="78" spans="1:12">
      <c r="A78" s="1" t="s">
        <v>170</v>
      </c>
      <c r="B78" s="1">
        <v>123</v>
      </c>
      <c r="C78" s="1">
        <v>191</v>
      </c>
      <c r="D78" s="1">
        <v>180</v>
      </c>
      <c r="E78" s="1">
        <v>201</v>
      </c>
      <c r="F78" s="1">
        <v>143</v>
      </c>
      <c r="G78" s="1">
        <v>195</v>
      </c>
      <c r="H78" s="1">
        <v>160</v>
      </c>
      <c r="I78" s="1">
        <v>127</v>
      </c>
      <c r="J78" s="1">
        <f t="shared" si="28"/>
        <v>1320</v>
      </c>
      <c r="K78" s="1"/>
      <c r="L78" s="131">
        <f t="shared" si="29"/>
        <v>165</v>
      </c>
    </row>
    <row r="79" spans="1:12">
      <c r="A79" s="1" t="s">
        <v>171</v>
      </c>
      <c r="B79" s="1">
        <v>189</v>
      </c>
      <c r="C79" s="1">
        <v>138</v>
      </c>
      <c r="D79" s="1">
        <v>138</v>
      </c>
      <c r="E79" s="1">
        <v>166</v>
      </c>
      <c r="F79" s="1">
        <v>148</v>
      </c>
      <c r="G79" s="1">
        <v>204</v>
      </c>
      <c r="H79" s="1">
        <v>143</v>
      </c>
      <c r="I79" s="1"/>
      <c r="J79" s="1">
        <f t="shared" si="28"/>
        <v>1126</v>
      </c>
      <c r="K79" s="1"/>
      <c r="L79" s="131">
        <f>J79/7</f>
        <v>160.85714285714286</v>
      </c>
    </row>
    <row r="80" spans="1:12">
      <c r="A80" s="126" t="s">
        <v>107</v>
      </c>
      <c r="B80" s="126">
        <f t="shared" ref="B80:I80" si="30">SUM(B74:B79)</f>
        <v>767</v>
      </c>
      <c r="C80" s="126">
        <f t="shared" si="30"/>
        <v>881</v>
      </c>
      <c r="D80" s="126">
        <f t="shared" si="30"/>
        <v>871</v>
      </c>
      <c r="E80" s="126">
        <f t="shared" si="30"/>
        <v>965</v>
      </c>
      <c r="F80" s="126">
        <f t="shared" si="30"/>
        <v>816</v>
      </c>
      <c r="G80" s="126">
        <f t="shared" si="30"/>
        <v>893</v>
      </c>
      <c r="H80" s="126">
        <f t="shared" si="30"/>
        <v>875</v>
      </c>
      <c r="I80" s="126">
        <f t="shared" si="30"/>
        <v>857</v>
      </c>
      <c r="J80" s="128">
        <f t="shared" si="28"/>
        <v>6925</v>
      </c>
      <c r="K80" s="125"/>
      <c r="L80" s="133"/>
    </row>
    <row r="81" spans="1:12">
      <c r="A81" s="116"/>
      <c r="L81" s="121"/>
    </row>
    <row r="82" spans="1:12">
      <c r="A82" s="126" t="s">
        <v>51</v>
      </c>
      <c r="B82" s="126" t="s">
        <v>250</v>
      </c>
      <c r="C82" s="126" t="s">
        <v>251</v>
      </c>
      <c r="D82" s="126" t="s">
        <v>252</v>
      </c>
      <c r="E82" s="126" t="s">
        <v>253</v>
      </c>
      <c r="F82" s="126" t="s">
        <v>254</v>
      </c>
      <c r="G82" s="126" t="s">
        <v>255</v>
      </c>
      <c r="H82" s="126" t="s">
        <v>256</v>
      </c>
      <c r="I82" s="126" t="s">
        <v>257</v>
      </c>
      <c r="J82" s="126" t="s">
        <v>258</v>
      </c>
      <c r="K82" s="126"/>
      <c r="L82" s="126" t="s">
        <v>268</v>
      </c>
    </row>
    <row r="83" spans="1: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27"/>
    </row>
    <row r="84" spans="1:12">
      <c r="A84" s="1" t="s">
        <v>172</v>
      </c>
      <c r="B84" s="1">
        <v>188</v>
      </c>
      <c r="C84" s="1">
        <v>165</v>
      </c>
      <c r="D84" s="1">
        <v>180</v>
      </c>
      <c r="E84" s="1">
        <v>183</v>
      </c>
      <c r="F84" s="1">
        <v>181</v>
      </c>
      <c r="G84" s="1">
        <v>144</v>
      </c>
      <c r="H84" s="1">
        <v>177</v>
      </c>
      <c r="I84" s="1">
        <v>184</v>
      </c>
      <c r="J84" s="1">
        <f>SUM(B84:I84)</f>
        <v>1402</v>
      </c>
      <c r="K84" s="1"/>
      <c r="L84" s="127">
        <f t="shared" ref="L84" si="31">J84/8</f>
        <v>175.25</v>
      </c>
    </row>
    <row r="85" spans="1:12">
      <c r="A85" s="1" t="s">
        <v>173</v>
      </c>
      <c r="B85" s="1">
        <v>116</v>
      </c>
      <c r="C85" s="1"/>
      <c r="D85" s="1">
        <v>173</v>
      </c>
      <c r="E85" s="1">
        <v>161</v>
      </c>
      <c r="F85" s="1">
        <v>163</v>
      </c>
      <c r="G85" s="1">
        <v>152</v>
      </c>
      <c r="H85" s="1">
        <v>190</v>
      </c>
      <c r="I85" s="1">
        <v>163</v>
      </c>
      <c r="J85" s="1">
        <f t="shared" ref="J85:J90" si="32">SUM(B85:I85)</f>
        <v>1118</v>
      </c>
      <c r="K85" s="1"/>
      <c r="L85" s="127">
        <f>J85/7</f>
        <v>159.71428571428572</v>
      </c>
    </row>
    <row r="86" spans="1:12">
      <c r="A86" s="1" t="s">
        <v>174</v>
      </c>
      <c r="B86" s="1">
        <v>153</v>
      </c>
      <c r="C86" s="1">
        <v>154</v>
      </c>
      <c r="D86" s="1">
        <v>168</v>
      </c>
      <c r="E86" s="1">
        <v>154</v>
      </c>
      <c r="F86" s="1">
        <v>125</v>
      </c>
      <c r="G86" s="1"/>
      <c r="H86" s="1">
        <v>128</v>
      </c>
      <c r="I86" s="1"/>
      <c r="J86" s="1">
        <f t="shared" si="32"/>
        <v>882</v>
      </c>
      <c r="K86" s="1"/>
      <c r="L86" s="127">
        <f>J86/6</f>
        <v>147</v>
      </c>
    </row>
    <row r="87" spans="1:12">
      <c r="A87" s="1" t="s">
        <v>175</v>
      </c>
      <c r="B87" s="1"/>
      <c r="C87" s="1">
        <v>119</v>
      </c>
      <c r="D87" s="1"/>
      <c r="E87" s="1"/>
      <c r="F87" s="1">
        <v>146</v>
      </c>
      <c r="G87" s="1">
        <v>145</v>
      </c>
      <c r="H87" s="1">
        <v>167</v>
      </c>
      <c r="I87" s="1">
        <v>164</v>
      </c>
      <c r="J87" s="1">
        <f t="shared" si="32"/>
        <v>741</v>
      </c>
      <c r="K87" s="1"/>
      <c r="L87" s="127">
        <f>J87/5</f>
        <v>148.19999999999999</v>
      </c>
    </row>
    <row r="88" spans="1:12">
      <c r="A88" s="1" t="s">
        <v>176</v>
      </c>
      <c r="B88" s="1">
        <v>179</v>
      </c>
      <c r="C88" s="1">
        <v>206</v>
      </c>
      <c r="D88" s="1">
        <v>165</v>
      </c>
      <c r="E88" s="1">
        <v>127</v>
      </c>
      <c r="F88" s="1"/>
      <c r="G88" s="1">
        <v>134</v>
      </c>
      <c r="H88" s="1"/>
      <c r="I88" s="1">
        <v>199</v>
      </c>
      <c r="J88" s="1">
        <f t="shared" si="32"/>
        <v>1010</v>
      </c>
      <c r="K88" s="1"/>
      <c r="L88" s="127">
        <f>J88/6</f>
        <v>168.33333333333334</v>
      </c>
    </row>
    <row r="89" spans="1:12">
      <c r="A89" s="1" t="s">
        <v>177</v>
      </c>
      <c r="B89" s="1">
        <v>177</v>
      </c>
      <c r="C89" s="1">
        <v>170</v>
      </c>
      <c r="D89" s="1">
        <v>203</v>
      </c>
      <c r="E89" s="1">
        <v>173</v>
      </c>
      <c r="F89" s="1">
        <v>190</v>
      </c>
      <c r="G89" s="1">
        <v>164</v>
      </c>
      <c r="H89" s="1">
        <v>174</v>
      </c>
      <c r="I89" s="1">
        <v>117</v>
      </c>
      <c r="J89" s="1">
        <f t="shared" si="32"/>
        <v>1368</v>
      </c>
      <c r="K89" s="1"/>
      <c r="L89" s="127">
        <f t="shared" ref="L89" si="33">J89/8</f>
        <v>171</v>
      </c>
    </row>
    <row r="90" spans="1:12">
      <c r="A90" s="126" t="s">
        <v>107</v>
      </c>
      <c r="B90" s="126">
        <f t="shared" ref="B90:I90" si="34">SUM(B84:B89)</f>
        <v>813</v>
      </c>
      <c r="C90" s="126">
        <f t="shared" si="34"/>
        <v>814</v>
      </c>
      <c r="D90" s="126">
        <f t="shared" si="34"/>
        <v>889</v>
      </c>
      <c r="E90" s="126">
        <f t="shared" si="34"/>
        <v>798</v>
      </c>
      <c r="F90" s="126">
        <f t="shared" si="34"/>
        <v>805</v>
      </c>
      <c r="G90" s="126">
        <f t="shared" si="34"/>
        <v>739</v>
      </c>
      <c r="H90" s="126">
        <f t="shared" si="34"/>
        <v>836</v>
      </c>
      <c r="I90" s="126">
        <f t="shared" si="34"/>
        <v>827</v>
      </c>
      <c r="J90" s="128">
        <f t="shared" si="32"/>
        <v>6521</v>
      </c>
      <c r="K90" s="125"/>
      <c r="L90" s="133"/>
    </row>
    <row r="91" spans="1:12">
      <c r="A91" s="116"/>
      <c r="L91" s="121"/>
    </row>
    <row r="92" spans="1:12">
      <c r="A92" s="126" t="s">
        <v>54</v>
      </c>
      <c r="B92" s="126" t="s">
        <v>250</v>
      </c>
      <c r="C92" s="126" t="s">
        <v>251</v>
      </c>
      <c r="D92" s="126" t="s">
        <v>252</v>
      </c>
      <c r="E92" s="126" t="s">
        <v>253</v>
      </c>
      <c r="F92" s="126" t="s">
        <v>254</v>
      </c>
      <c r="G92" s="126" t="s">
        <v>255</v>
      </c>
      <c r="H92" s="126" t="s">
        <v>256</v>
      </c>
      <c r="I92" s="126" t="s">
        <v>257</v>
      </c>
      <c r="J92" s="126" t="s">
        <v>258</v>
      </c>
      <c r="K92" s="126"/>
      <c r="L92" s="126" t="s">
        <v>268</v>
      </c>
    </row>
    <row r="93" spans="1: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27"/>
    </row>
    <row r="94" spans="1:12">
      <c r="A94" s="1" t="s">
        <v>199</v>
      </c>
      <c r="B94" s="1">
        <v>158</v>
      </c>
      <c r="C94" s="1">
        <v>202</v>
      </c>
      <c r="D94" s="1">
        <v>176</v>
      </c>
      <c r="E94" s="1">
        <v>214</v>
      </c>
      <c r="F94" s="1">
        <v>226</v>
      </c>
      <c r="G94" s="1">
        <v>290</v>
      </c>
      <c r="H94" s="1">
        <v>175</v>
      </c>
      <c r="I94" s="1">
        <v>244</v>
      </c>
      <c r="J94" s="1">
        <f>SUM(B94:I94)</f>
        <v>1685</v>
      </c>
      <c r="K94" s="1"/>
      <c r="L94" s="127">
        <f t="shared" ref="L94:L96" si="35">J94/8</f>
        <v>210.625</v>
      </c>
    </row>
    <row r="95" spans="1:12">
      <c r="A95" s="1" t="s">
        <v>200</v>
      </c>
      <c r="B95" s="1">
        <v>226</v>
      </c>
      <c r="C95" s="1">
        <v>191</v>
      </c>
      <c r="D95" s="1">
        <v>193</v>
      </c>
      <c r="E95" s="1">
        <v>178</v>
      </c>
      <c r="F95" s="1">
        <v>175</v>
      </c>
      <c r="G95" s="1">
        <v>198</v>
      </c>
      <c r="H95" s="1">
        <v>158</v>
      </c>
      <c r="I95" s="1">
        <v>197</v>
      </c>
      <c r="J95" s="1">
        <f t="shared" ref="J95:J100" si="36">SUM(B95:I95)</f>
        <v>1516</v>
      </c>
      <c r="K95" s="1"/>
      <c r="L95" s="127">
        <f t="shared" si="35"/>
        <v>189.5</v>
      </c>
    </row>
    <row r="96" spans="1:12">
      <c r="A96" s="1" t="s">
        <v>201</v>
      </c>
      <c r="B96" s="1">
        <v>120</v>
      </c>
      <c r="C96" s="1">
        <v>165</v>
      </c>
      <c r="D96" s="1">
        <v>170</v>
      </c>
      <c r="E96" s="1">
        <v>154</v>
      </c>
      <c r="F96" s="1">
        <v>162</v>
      </c>
      <c r="G96" s="1">
        <v>193</v>
      </c>
      <c r="H96" s="1">
        <v>165</v>
      </c>
      <c r="I96" s="1">
        <v>182</v>
      </c>
      <c r="J96" s="1">
        <f t="shared" si="36"/>
        <v>1311</v>
      </c>
      <c r="K96" s="1"/>
      <c r="L96" s="127">
        <f t="shared" si="35"/>
        <v>163.875</v>
      </c>
    </row>
    <row r="97" spans="1:12">
      <c r="A97" s="1" t="s">
        <v>202</v>
      </c>
      <c r="B97" s="1">
        <v>170</v>
      </c>
      <c r="C97" s="1">
        <v>161</v>
      </c>
      <c r="D97" s="1">
        <v>165</v>
      </c>
      <c r="E97" s="1">
        <v>146</v>
      </c>
      <c r="F97" s="1"/>
      <c r="G97" s="1">
        <v>177</v>
      </c>
      <c r="H97" s="1">
        <v>178</v>
      </c>
      <c r="I97" s="1">
        <v>132</v>
      </c>
      <c r="J97" s="1">
        <f t="shared" si="36"/>
        <v>1129</v>
      </c>
      <c r="K97" s="1"/>
      <c r="L97" s="127">
        <f>J97/7</f>
        <v>161.28571428571428</v>
      </c>
    </row>
    <row r="98" spans="1:12">
      <c r="A98" s="1" t="s">
        <v>203</v>
      </c>
      <c r="B98" s="1">
        <v>156</v>
      </c>
      <c r="C98" s="1">
        <v>162</v>
      </c>
      <c r="D98" s="1"/>
      <c r="E98" s="1">
        <v>160</v>
      </c>
      <c r="F98" s="1">
        <v>203</v>
      </c>
      <c r="G98" s="1">
        <v>183</v>
      </c>
      <c r="H98" s="1">
        <v>160</v>
      </c>
      <c r="I98" s="1">
        <v>132</v>
      </c>
      <c r="J98" s="1">
        <f t="shared" si="36"/>
        <v>1156</v>
      </c>
      <c r="K98" s="1"/>
      <c r="L98" s="127">
        <f>J98/7</f>
        <v>165.14285714285714</v>
      </c>
    </row>
    <row r="99" spans="1:12">
      <c r="A99" s="1" t="s">
        <v>204</v>
      </c>
      <c r="B99" s="1"/>
      <c r="C99" s="1"/>
      <c r="D99" s="1">
        <v>138</v>
      </c>
      <c r="E99" s="1"/>
      <c r="F99" s="1">
        <v>103</v>
      </c>
      <c r="G99" s="1"/>
      <c r="H99" s="1"/>
      <c r="I99" s="1"/>
      <c r="J99" s="1">
        <f t="shared" si="36"/>
        <v>241</v>
      </c>
      <c r="K99" s="1"/>
      <c r="L99" s="132"/>
    </row>
    <row r="100" spans="1:12">
      <c r="A100" s="126" t="s">
        <v>107</v>
      </c>
      <c r="B100" s="126">
        <f t="shared" ref="B100:I100" si="37">SUM(B94:B99)</f>
        <v>830</v>
      </c>
      <c r="C100" s="126">
        <f t="shared" si="37"/>
        <v>881</v>
      </c>
      <c r="D100" s="126">
        <f t="shared" si="37"/>
        <v>842</v>
      </c>
      <c r="E100" s="126">
        <f t="shared" si="37"/>
        <v>852</v>
      </c>
      <c r="F100" s="126">
        <f t="shared" si="37"/>
        <v>869</v>
      </c>
      <c r="G100" s="126">
        <f t="shared" si="37"/>
        <v>1041</v>
      </c>
      <c r="H100" s="126">
        <f t="shared" si="37"/>
        <v>836</v>
      </c>
      <c r="I100" s="126">
        <f t="shared" si="37"/>
        <v>887</v>
      </c>
      <c r="J100" s="128">
        <f t="shared" si="36"/>
        <v>7038</v>
      </c>
      <c r="K100" s="130"/>
      <c r="L100" s="129"/>
    </row>
    <row r="101" spans="1:12">
      <c r="A101" s="116"/>
      <c r="L101" s="121"/>
    </row>
    <row r="102" spans="1:12">
      <c r="A102" s="126" t="s">
        <v>52</v>
      </c>
      <c r="B102" s="126" t="s">
        <v>250</v>
      </c>
      <c r="C102" s="126" t="s">
        <v>251</v>
      </c>
      <c r="D102" s="126" t="s">
        <v>252</v>
      </c>
      <c r="E102" s="126" t="s">
        <v>253</v>
      </c>
      <c r="F102" s="126" t="s">
        <v>254</v>
      </c>
      <c r="G102" s="126" t="s">
        <v>255</v>
      </c>
      <c r="H102" s="126" t="s">
        <v>256</v>
      </c>
      <c r="I102" s="126" t="s">
        <v>257</v>
      </c>
      <c r="J102" s="126" t="s">
        <v>258</v>
      </c>
      <c r="K102" s="126"/>
      <c r="L102" s="126" t="s">
        <v>268</v>
      </c>
    </row>
    <row r="103" spans="1: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27"/>
    </row>
    <row r="104" spans="1:12">
      <c r="A104" s="1" t="s">
        <v>206</v>
      </c>
      <c r="B104" s="1">
        <v>152</v>
      </c>
      <c r="C104" s="1">
        <v>145</v>
      </c>
      <c r="D104" s="1">
        <v>202</v>
      </c>
      <c r="E104" s="1">
        <v>182</v>
      </c>
      <c r="F104" s="1">
        <v>152</v>
      </c>
      <c r="G104" s="1">
        <v>171</v>
      </c>
      <c r="H104" s="1">
        <v>213</v>
      </c>
      <c r="I104" s="1">
        <v>202</v>
      </c>
      <c r="J104" s="1">
        <f>SUM(B104:I104)</f>
        <v>1419</v>
      </c>
      <c r="K104" s="1"/>
      <c r="L104" s="127">
        <f t="shared" ref="L104:L107" si="38">J104/8</f>
        <v>177.375</v>
      </c>
    </row>
    <row r="105" spans="1:12">
      <c r="A105" s="1" t="s">
        <v>207</v>
      </c>
      <c r="B105" s="1">
        <v>140</v>
      </c>
      <c r="C105" s="1">
        <v>153</v>
      </c>
      <c r="D105" s="1">
        <v>167</v>
      </c>
      <c r="E105" s="1">
        <v>191</v>
      </c>
      <c r="F105" s="1">
        <v>169</v>
      </c>
      <c r="G105" s="1">
        <v>213</v>
      </c>
      <c r="H105" s="1">
        <v>168</v>
      </c>
      <c r="I105" s="1">
        <v>212</v>
      </c>
      <c r="J105" s="1">
        <f t="shared" ref="J105:J110" si="39">SUM(B105:I105)</f>
        <v>1413</v>
      </c>
      <c r="K105" s="1"/>
      <c r="L105" s="127">
        <f t="shared" si="38"/>
        <v>176.625</v>
      </c>
    </row>
    <row r="106" spans="1:12">
      <c r="A106" s="1" t="s">
        <v>208</v>
      </c>
      <c r="B106" s="1">
        <v>171</v>
      </c>
      <c r="C106" s="1">
        <v>142</v>
      </c>
      <c r="D106" s="1">
        <v>166</v>
      </c>
      <c r="E106" s="1">
        <v>179</v>
      </c>
      <c r="F106" s="1">
        <v>144</v>
      </c>
      <c r="G106" s="1">
        <v>137</v>
      </c>
      <c r="H106" s="1">
        <v>162</v>
      </c>
      <c r="I106" s="1">
        <v>138</v>
      </c>
      <c r="J106" s="1">
        <f t="shared" si="39"/>
        <v>1239</v>
      </c>
      <c r="K106" s="1"/>
      <c r="L106" s="127">
        <f t="shared" si="38"/>
        <v>154.875</v>
      </c>
    </row>
    <row r="107" spans="1:12">
      <c r="A107" s="1" t="s">
        <v>209</v>
      </c>
      <c r="B107" s="1">
        <v>138</v>
      </c>
      <c r="C107" s="1">
        <v>156</v>
      </c>
      <c r="D107" s="1">
        <v>150</v>
      </c>
      <c r="E107" s="1">
        <v>143</v>
      </c>
      <c r="F107" s="1">
        <v>130</v>
      </c>
      <c r="G107" s="1">
        <v>125</v>
      </c>
      <c r="H107" s="1">
        <v>127</v>
      </c>
      <c r="I107" s="1">
        <v>161</v>
      </c>
      <c r="J107" s="1">
        <f t="shared" si="39"/>
        <v>1130</v>
      </c>
      <c r="K107" s="1"/>
      <c r="L107" s="127">
        <f t="shared" si="38"/>
        <v>141.25</v>
      </c>
    </row>
    <row r="108" spans="1:12">
      <c r="A108" s="1" t="s">
        <v>210</v>
      </c>
      <c r="B108" s="1">
        <v>133</v>
      </c>
      <c r="C108" s="1">
        <v>123</v>
      </c>
      <c r="D108" s="1"/>
      <c r="E108" s="1"/>
      <c r="F108" s="1">
        <v>110</v>
      </c>
      <c r="G108" s="1"/>
      <c r="H108" s="1"/>
      <c r="I108" s="1">
        <v>112</v>
      </c>
      <c r="J108" s="1">
        <f t="shared" si="39"/>
        <v>478</v>
      </c>
      <c r="K108" s="1"/>
      <c r="L108" s="127">
        <f>J108/4</f>
        <v>119.5</v>
      </c>
    </row>
    <row r="109" spans="1:12">
      <c r="A109" s="1" t="s">
        <v>211</v>
      </c>
      <c r="B109" s="1"/>
      <c r="C109" s="1"/>
      <c r="D109" s="1">
        <v>115</v>
      </c>
      <c r="E109" s="1">
        <v>132</v>
      </c>
      <c r="F109" s="1"/>
      <c r="G109" s="1">
        <v>107</v>
      </c>
      <c r="H109" s="1">
        <v>106</v>
      </c>
      <c r="I109" s="1"/>
      <c r="J109" s="1">
        <f t="shared" si="39"/>
        <v>460</v>
      </c>
      <c r="K109" s="1"/>
      <c r="L109" s="127">
        <f>J109/4</f>
        <v>115</v>
      </c>
    </row>
    <row r="110" spans="1:12">
      <c r="A110" s="126" t="s">
        <v>107</v>
      </c>
      <c r="B110" s="126">
        <f t="shared" ref="B110:I110" si="40">SUM(B104:B109)</f>
        <v>734</v>
      </c>
      <c r="C110" s="126">
        <f t="shared" si="40"/>
        <v>719</v>
      </c>
      <c r="D110" s="126">
        <f t="shared" si="40"/>
        <v>800</v>
      </c>
      <c r="E110" s="126">
        <f t="shared" si="40"/>
        <v>827</v>
      </c>
      <c r="F110" s="126">
        <f t="shared" si="40"/>
        <v>705</v>
      </c>
      <c r="G110" s="126">
        <f t="shared" si="40"/>
        <v>753</v>
      </c>
      <c r="H110" s="126">
        <f t="shared" si="40"/>
        <v>776</v>
      </c>
      <c r="I110" s="126">
        <f t="shared" si="40"/>
        <v>825</v>
      </c>
      <c r="J110" s="128">
        <f t="shared" si="39"/>
        <v>6139</v>
      </c>
      <c r="K110" s="125"/>
      <c r="L110" s="133"/>
    </row>
    <row r="111" spans="1:12">
      <c r="A111" s="115"/>
    </row>
    <row r="123" spans="1:1">
      <c r="A123" s="115"/>
    </row>
    <row r="135" spans="1:1">
      <c r="A135" s="115"/>
    </row>
    <row r="147" spans="1:1">
      <c r="A147" s="115"/>
    </row>
    <row r="158" spans="1:1">
      <c r="A158" s="115"/>
    </row>
    <row r="169" spans="1:1">
      <c r="A169" s="115"/>
    </row>
  </sheetData>
  <pageMargins left="0.7" right="0.7" top="0.75" bottom="0.75" header="0.3" footer="0.3"/>
  <pageSetup paperSize="9" orientation="portrait" horizontalDpi="4294967293" r:id="rId1"/>
  <ignoredErrors>
    <ignoredError sqref="L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124"/>
  <sheetViews>
    <sheetView topLeftCell="A4" workbookViewId="0">
      <selection activeCell="L32" sqref="L32"/>
    </sheetView>
  </sheetViews>
  <sheetFormatPr defaultRowHeight="15"/>
  <cols>
    <col min="1" max="1" width="36.5703125" customWidth="1"/>
    <col min="2" max="9" width="9.140625" hidden="1" customWidth="1"/>
    <col min="10" max="10" width="9.140625" customWidth="1"/>
  </cols>
  <sheetData>
    <row r="1" spans="1:12">
      <c r="A1" s="169" t="s">
        <v>271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>
      <c r="B2" t="s">
        <v>250</v>
      </c>
      <c r="C2" t="s">
        <v>251</v>
      </c>
      <c r="D2" t="s">
        <v>252</v>
      </c>
      <c r="E2" t="s">
        <v>253</v>
      </c>
      <c r="F2" t="s">
        <v>254</v>
      </c>
      <c r="G2" t="s">
        <v>255</v>
      </c>
      <c r="H2" t="s">
        <v>256</v>
      </c>
      <c r="I2" t="s">
        <v>257</v>
      </c>
      <c r="J2" t="s">
        <v>258</v>
      </c>
      <c r="K2" t="s">
        <v>269</v>
      </c>
      <c r="L2" t="s">
        <v>268</v>
      </c>
    </row>
    <row r="3" spans="1:12">
      <c r="A3" s="116" t="s">
        <v>199</v>
      </c>
      <c r="B3">
        <v>158</v>
      </c>
      <c r="C3">
        <v>202</v>
      </c>
      <c r="D3">
        <v>176</v>
      </c>
      <c r="E3">
        <v>214</v>
      </c>
      <c r="F3">
        <v>226</v>
      </c>
      <c r="G3">
        <v>290</v>
      </c>
      <c r="H3">
        <v>175</v>
      </c>
      <c r="I3">
        <v>244</v>
      </c>
      <c r="J3">
        <f t="shared" ref="J3:J34" si="0">SUM(B3:I3)</f>
        <v>1685</v>
      </c>
      <c r="K3">
        <v>8</v>
      </c>
      <c r="L3" s="121">
        <f t="shared" ref="L3:L14" si="1">J3/8</f>
        <v>210.625</v>
      </c>
    </row>
    <row r="4" spans="1:12">
      <c r="A4" s="116" t="s">
        <v>169</v>
      </c>
      <c r="B4">
        <v>197</v>
      </c>
      <c r="C4">
        <v>188</v>
      </c>
      <c r="D4">
        <v>223</v>
      </c>
      <c r="E4">
        <v>257</v>
      </c>
      <c r="F4">
        <v>222</v>
      </c>
      <c r="G4">
        <v>182</v>
      </c>
      <c r="H4">
        <v>196</v>
      </c>
      <c r="I4">
        <v>195</v>
      </c>
      <c r="J4">
        <f t="shared" si="0"/>
        <v>1660</v>
      </c>
      <c r="K4">
        <v>8</v>
      </c>
      <c r="L4" s="121">
        <f t="shared" si="1"/>
        <v>207.5</v>
      </c>
    </row>
    <row r="5" spans="1:12">
      <c r="A5" s="116" t="s">
        <v>200</v>
      </c>
      <c r="B5">
        <v>226</v>
      </c>
      <c r="C5">
        <v>191</v>
      </c>
      <c r="D5">
        <v>193</v>
      </c>
      <c r="E5">
        <v>178</v>
      </c>
      <c r="F5">
        <v>175</v>
      </c>
      <c r="G5">
        <v>198</v>
      </c>
      <c r="H5">
        <v>158</v>
      </c>
      <c r="I5">
        <v>197</v>
      </c>
      <c r="J5">
        <f t="shared" si="0"/>
        <v>1516</v>
      </c>
      <c r="K5">
        <v>8</v>
      </c>
      <c r="L5" s="121">
        <f t="shared" si="1"/>
        <v>189.5</v>
      </c>
    </row>
    <row r="6" spans="1:12">
      <c r="A6" s="116" t="s">
        <v>59</v>
      </c>
      <c r="B6">
        <v>215</v>
      </c>
      <c r="C6">
        <v>171</v>
      </c>
      <c r="D6">
        <v>190</v>
      </c>
      <c r="E6">
        <v>181</v>
      </c>
      <c r="F6">
        <v>180</v>
      </c>
      <c r="G6">
        <v>173</v>
      </c>
      <c r="H6">
        <v>191</v>
      </c>
      <c r="I6">
        <v>191</v>
      </c>
      <c r="J6">
        <f t="shared" si="0"/>
        <v>1492</v>
      </c>
      <c r="K6">
        <v>8</v>
      </c>
      <c r="L6" s="121">
        <f t="shared" si="1"/>
        <v>186.5</v>
      </c>
    </row>
    <row r="7" spans="1:12">
      <c r="A7" s="116" t="s">
        <v>94</v>
      </c>
      <c r="B7">
        <v>146</v>
      </c>
      <c r="C7">
        <v>216</v>
      </c>
      <c r="D7">
        <v>183</v>
      </c>
      <c r="E7">
        <v>182</v>
      </c>
      <c r="F7">
        <v>172</v>
      </c>
      <c r="G7">
        <v>191</v>
      </c>
      <c r="H7">
        <v>164</v>
      </c>
      <c r="I7">
        <v>183</v>
      </c>
      <c r="J7">
        <f t="shared" si="0"/>
        <v>1437</v>
      </c>
      <c r="K7">
        <v>8</v>
      </c>
      <c r="L7" s="121">
        <f t="shared" si="1"/>
        <v>179.625</v>
      </c>
    </row>
    <row r="8" spans="1:12">
      <c r="A8" s="116" t="s">
        <v>206</v>
      </c>
      <c r="B8">
        <v>152</v>
      </c>
      <c r="C8">
        <v>145</v>
      </c>
      <c r="D8">
        <v>202</v>
      </c>
      <c r="E8">
        <v>182</v>
      </c>
      <c r="F8">
        <v>152</v>
      </c>
      <c r="G8">
        <v>171</v>
      </c>
      <c r="H8">
        <v>213</v>
      </c>
      <c r="I8">
        <v>202</v>
      </c>
      <c r="J8">
        <f t="shared" si="0"/>
        <v>1419</v>
      </c>
      <c r="K8">
        <v>8</v>
      </c>
      <c r="L8" s="121">
        <f t="shared" si="1"/>
        <v>177.375</v>
      </c>
    </row>
    <row r="9" spans="1:12">
      <c r="A9" s="116" t="s">
        <v>207</v>
      </c>
      <c r="B9">
        <v>140</v>
      </c>
      <c r="C9">
        <v>153</v>
      </c>
      <c r="D9">
        <v>167</v>
      </c>
      <c r="E9">
        <v>191</v>
      </c>
      <c r="F9">
        <v>169</v>
      </c>
      <c r="G9">
        <v>213</v>
      </c>
      <c r="H9">
        <v>168</v>
      </c>
      <c r="I9">
        <v>212</v>
      </c>
      <c r="J9">
        <f t="shared" si="0"/>
        <v>1413</v>
      </c>
      <c r="K9">
        <v>8</v>
      </c>
      <c r="L9" s="121">
        <f t="shared" si="1"/>
        <v>176.625</v>
      </c>
    </row>
    <row r="10" spans="1:12">
      <c r="A10" s="116" t="s">
        <v>148</v>
      </c>
      <c r="B10">
        <v>174</v>
      </c>
      <c r="C10">
        <v>122</v>
      </c>
      <c r="D10">
        <v>179</v>
      </c>
      <c r="E10">
        <v>195</v>
      </c>
      <c r="F10">
        <v>162</v>
      </c>
      <c r="G10">
        <v>163</v>
      </c>
      <c r="H10">
        <v>214</v>
      </c>
      <c r="I10">
        <v>196</v>
      </c>
      <c r="J10">
        <f t="shared" si="0"/>
        <v>1405</v>
      </c>
      <c r="K10">
        <v>8</v>
      </c>
      <c r="L10" s="121">
        <f t="shared" si="1"/>
        <v>175.625</v>
      </c>
    </row>
    <row r="11" spans="1:12">
      <c r="A11" s="116" t="s">
        <v>172</v>
      </c>
      <c r="B11">
        <v>188</v>
      </c>
      <c r="C11">
        <v>165</v>
      </c>
      <c r="D11">
        <v>180</v>
      </c>
      <c r="E11">
        <v>183</v>
      </c>
      <c r="F11">
        <v>181</v>
      </c>
      <c r="G11">
        <v>144</v>
      </c>
      <c r="H11">
        <v>177</v>
      </c>
      <c r="I11">
        <v>184</v>
      </c>
      <c r="J11">
        <f t="shared" si="0"/>
        <v>1402</v>
      </c>
      <c r="K11">
        <v>8</v>
      </c>
      <c r="L11" s="121">
        <f t="shared" si="1"/>
        <v>175.25</v>
      </c>
    </row>
    <row r="12" spans="1:12">
      <c r="A12" s="116" t="s">
        <v>150</v>
      </c>
      <c r="B12">
        <v>171</v>
      </c>
      <c r="C12">
        <v>156</v>
      </c>
      <c r="D12">
        <v>162</v>
      </c>
      <c r="E12">
        <v>239</v>
      </c>
      <c r="F12">
        <v>160</v>
      </c>
      <c r="G12">
        <v>157</v>
      </c>
      <c r="H12">
        <v>203</v>
      </c>
      <c r="I12">
        <v>147</v>
      </c>
      <c r="J12">
        <f t="shared" si="0"/>
        <v>1395</v>
      </c>
      <c r="K12">
        <v>8</v>
      </c>
      <c r="L12" s="121">
        <f t="shared" si="1"/>
        <v>174.375</v>
      </c>
    </row>
    <row r="13" spans="1:12">
      <c r="A13" s="116" t="s">
        <v>166</v>
      </c>
      <c r="B13">
        <v>139</v>
      </c>
      <c r="C13">
        <v>192</v>
      </c>
      <c r="D13">
        <v>181</v>
      </c>
      <c r="E13">
        <v>215</v>
      </c>
      <c r="F13">
        <v>145</v>
      </c>
      <c r="G13">
        <v>132</v>
      </c>
      <c r="H13">
        <v>182</v>
      </c>
      <c r="I13">
        <v>190</v>
      </c>
      <c r="J13">
        <f t="shared" si="0"/>
        <v>1376</v>
      </c>
      <c r="K13">
        <v>8</v>
      </c>
      <c r="L13" s="121">
        <f t="shared" si="1"/>
        <v>172</v>
      </c>
    </row>
    <row r="14" spans="1:12">
      <c r="A14" s="116" t="s">
        <v>177</v>
      </c>
      <c r="B14">
        <v>177</v>
      </c>
      <c r="C14">
        <v>170</v>
      </c>
      <c r="D14">
        <v>203</v>
      </c>
      <c r="E14">
        <v>173</v>
      </c>
      <c r="F14">
        <v>190</v>
      </c>
      <c r="G14">
        <v>164</v>
      </c>
      <c r="H14">
        <v>174</v>
      </c>
      <c r="I14">
        <v>117</v>
      </c>
      <c r="J14">
        <f t="shared" si="0"/>
        <v>1368</v>
      </c>
      <c r="K14">
        <v>8</v>
      </c>
      <c r="L14" s="121">
        <f t="shared" si="1"/>
        <v>171</v>
      </c>
    </row>
    <row r="15" spans="1:12">
      <c r="A15" s="116" t="s">
        <v>60</v>
      </c>
      <c r="D15">
        <v>150</v>
      </c>
      <c r="E15">
        <v>193</v>
      </c>
      <c r="F15">
        <v>159</v>
      </c>
      <c r="I15">
        <v>179</v>
      </c>
      <c r="J15">
        <f t="shared" si="0"/>
        <v>681</v>
      </c>
      <c r="K15">
        <v>4</v>
      </c>
      <c r="L15" s="121">
        <f>J15/4</f>
        <v>170.25</v>
      </c>
    </row>
    <row r="16" spans="1:12">
      <c r="A16" s="116" t="s">
        <v>176</v>
      </c>
      <c r="B16">
        <v>179</v>
      </c>
      <c r="C16">
        <v>206</v>
      </c>
      <c r="D16">
        <v>165</v>
      </c>
      <c r="E16">
        <v>127</v>
      </c>
      <c r="G16">
        <v>134</v>
      </c>
      <c r="I16">
        <v>199</v>
      </c>
      <c r="J16">
        <f t="shared" si="0"/>
        <v>1010</v>
      </c>
      <c r="K16">
        <v>6</v>
      </c>
      <c r="L16" s="121">
        <f>J16/6</f>
        <v>168.33333333333334</v>
      </c>
    </row>
    <row r="17" spans="1:12">
      <c r="A17" s="116" t="s">
        <v>122</v>
      </c>
      <c r="B17">
        <v>155</v>
      </c>
      <c r="C17">
        <v>170</v>
      </c>
      <c r="D17">
        <v>128</v>
      </c>
      <c r="E17">
        <v>156</v>
      </c>
      <c r="F17">
        <v>223</v>
      </c>
      <c r="G17">
        <v>161</v>
      </c>
      <c r="H17">
        <v>135</v>
      </c>
      <c r="I17">
        <v>203</v>
      </c>
      <c r="J17">
        <f t="shared" si="0"/>
        <v>1331</v>
      </c>
      <c r="K17">
        <v>8</v>
      </c>
      <c r="L17" s="121">
        <f>J17/8</f>
        <v>166.375</v>
      </c>
    </row>
    <row r="18" spans="1:12">
      <c r="A18" s="116" t="s">
        <v>167</v>
      </c>
      <c r="B18">
        <v>119</v>
      </c>
      <c r="F18">
        <v>158</v>
      </c>
      <c r="G18">
        <v>180</v>
      </c>
      <c r="H18">
        <v>194</v>
      </c>
      <c r="I18">
        <v>179</v>
      </c>
      <c r="J18">
        <f t="shared" si="0"/>
        <v>830</v>
      </c>
      <c r="K18">
        <v>5</v>
      </c>
      <c r="L18" s="121">
        <f>J18/5</f>
        <v>166</v>
      </c>
    </row>
    <row r="19" spans="1:12">
      <c r="A19" s="116" t="s">
        <v>149</v>
      </c>
      <c r="B19">
        <v>183</v>
      </c>
      <c r="C19">
        <v>157</v>
      </c>
      <c r="E19">
        <v>207</v>
      </c>
      <c r="F19">
        <v>140</v>
      </c>
      <c r="G19">
        <v>147</v>
      </c>
      <c r="H19">
        <v>178</v>
      </c>
      <c r="I19">
        <v>147</v>
      </c>
      <c r="J19">
        <f t="shared" si="0"/>
        <v>1159</v>
      </c>
      <c r="K19">
        <v>7</v>
      </c>
      <c r="L19" s="121">
        <f>J19/7</f>
        <v>165.57142857142858</v>
      </c>
    </row>
    <row r="20" spans="1:12">
      <c r="A20" s="116" t="s">
        <v>203</v>
      </c>
      <c r="B20">
        <v>156</v>
      </c>
      <c r="C20">
        <v>162</v>
      </c>
      <c r="E20">
        <v>160</v>
      </c>
      <c r="F20">
        <v>203</v>
      </c>
      <c r="G20">
        <v>183</v>
      </c>
      <c r="H20">
        <v>160</v>
      </c>
      <c r="I20">
        <v>132</v>
      </c>
      <c r="J20">
        <f t="shared" si="0"/>
        <v>1156</v>
      </c>
      <c r="K20">
        <v>7</v>
      </c>
      <c r="L20" s="121">
        <f>J20/7</f>
        <v>165.14285714285714</v>
      </c>
    </row>
    <row r="21" spans="1:12">
      <c r="A21" s="116" t="s">
        <v>170</v>
      </c>
      <c r="B21">
        <v>123</v>
      </c>
      <c r="C21">
        <v>191</v>
      </c>
      <c r="D21">
        <v>180</v>
      </c>
      <c r="E21">
        <v>201</v>
      </c>
      <c r="F21">
        <v>143</v>
      </c>
      <c r="G21">
        <v>195</v>
      </c>
      <c r="H21">
        <v>160</v>
      </c>
      <c r="I21">
        <v>127</v>
      </c>
      <c r="J21">
        <f t="shared" si="0"/>
        <v>1320</v>
      </c>
      <c r="K21">
        <v>8</v>
      </c>
      <c r="L21" s="121">
        <f>J21/8</f>
        <v>165</v>
      </c>
    </row>
    <row r="22" spans="1:12">
      <c r="A22" s="116" t="s">
        <v>124</v>
      </c>
      <c r="B22">
        <v>140</v>
      </c>
      <c r="C22">
        <v>178</v>
      </c>
      <c r="D22">
        <v>143</v>
      </c>
      <c r="E22">
        <v>160</v>
      </c>
      <c r="F22">
        <v>201</v>
      </c>
      <c r="G22">
        <v>203</v>
      </c>
      <c r="H22">
        <v>127</v>
      </c>
      <c r="J22">
        <f t="shared" si="0"/>
        <v>1152</v>
      </c>
      <c r="K22">
        <v>7</v>
      </c>
      <c r="L22" s="121">
        <f>J22/7</f>
        <v>164.57142857142858</v>
      </c>
    </row>
    <row r="23" spans="1:12">
      <c r="A23" s="116" t="s">
        <v>201</v>
      </c>
      <c r="B23">
        <v>120</v>
      </c>
      <c r="C23">
        <v>165</v>
      </c>
      <c r="D23">
        <v>170</v>
      </c>
      <c r="E23">
        <v>154</v>
      </c>
      <c r="F23">
        <v>162</v>
      </c>
      <c r="G23">
        <v>193</v>
      </c>
      <c r="H23">
        <v>165</v>
      </c>
      <c r="I23">
        <v>182</v>
      </c>
      <c r="J23">
        <f t="shared" si="0"/>
        <v>1311</v>
      </c>
      <c r="K23">
        <v>8</v>
      </c>
      <c r="L23" s="121">
        <f>J23/8</f>
        <v>163.875</v>
      </c>
    </row>
    <row r="24" spans="1:12">
      <c r="A24" s="116" t="s">
        <v>61</v>
      </c>
      <c r="B24">
        <v>135</v>
      </c>
      <c r="C24">
        <v>199</v>
      </c>
      <c r="D24">
        <v>179</v>
      </c>
      <c r="E24">
        <v>147</v>
      </c>
      <c r="F24">
        <v>164</v>
      </c>
      <c r="G24">
        <v>183</v>
      </c>
      <c r="H24">
        <v>155</v>
      </c>
      <c r="I24">
        <v>145</v>
      </c>
      <c r="J24">
        <f t="shared" si="0"/>
        <v>1307</v>
      </c>
      <c r="K24">
        <v>8</v>
      </c>
      <c r="L24" s="121">
        <f>J24/8</f>
        <v>163.375</v>
      </c>
    </row>
    <row r="25" spans="1:12">
      <c r="A25" s="116" t="s">
        <v>123</v>
      </c>
      <c r="B25">
        <v>130</v>
      </c>
      <c r="C25">
        <v>161</v>
      </c>
      <c r="D25">
        <v>153</v>
      </c>
      <c r="E25">
        <v>156</v>
      </c>
      <c r="G25">
        <v>169</v>
      </c>
      <c r="H25">
        <v>192</v>
      </c>
      <c r="I25">
        <v>180</v>
      </c>
      <c r="J25">
        <f t="shared" si="0"/>
        <v>1141</v>
      </c>
      <c r="K25">
        <v>7</v>
      </c>
      <c r="L25" s="121">
        <f t="shared" ref="L25:L30" si="2">J25/7</f>
        <v>163</v>
      </c>
    </row>
    <row r="26" spans="1:12">
      <c r="A26" s="116" t="s">
        <v>202</v>
      </c>
      <c r="B26">
        <v>170</v>
      </c>
      <c r="C26">
        <v>161</v>
      </c>
      <c r="D26">
        <v>165</v>
      </c>
      <c r="E26">
        <v>146</v>
      </c>
      <c r="G26">
        <v>177</v>
      </c>
      <c r="H26">
        <v>178</v>
      </c>
      <c r="I26">
        <v>132</v>
      </c>
      <c r="J26">
        <f t="shared" si="0"/>
        <v>1129</v>
      </c>
      <c r="K26">
        <v>7</v>
      </c>
      <c r="L26" s="121">
        <f t="shared" si="2"/>
        <v>161.28571428571428</v>
      </c>
    </row>
    <row r="27" spans="1:12">
      <c r="A27" s="116" t="s">
        <v>171</v>
      </c>
      <c r="B27">
        <v>189</v>
      </c>
      <c r="C27">
        <v>138</v>
      </c>
      <c r="D27">
        <v>138</v>
      </c>
      <c r="E27">
        <v>166</v>
      </c>
      <c r="F27">
        <v>148</v>
      </c>
      <c r="G27">
        <v>204</v>
      </c>
      <c r="H27">
        <v>143</v>
      </c>
      <c r="J27">
        <f t="shared" si="0"/>
        <v>1126</v>
      </c>
      <c r="K27">
        <v>7</v>
      </c>
      <c r="L27" s="121">
        <f t="shared" si="2"/>
        <v>160.85714285714286</v>
      </c>
    </row>
    <row r="28" spans="1:12">
      <c r="A28" s="116" t="s">
        <v>153</v>
      </c>
      <c r="B28">
        <v>165</v>
      </c>
      <c r="C28">
        <v>192</v>
      </c>
      <c r="D28">
        <v>169</v>
      </c>
      <c r="E28">
        <v>114</v>
      </c>
      <c r="G28">
        <v>177</v>
      </c>
      <c r="H28">
        <v>162</v>
      </c>
      <c r="I28">
        <v>145</v>
      </c>
      <c r="J28">
        <f t="shared" si="0"/>
        <v>1124</v>
      </c>
      <c r="K28">
        <v>7</v>
      </c>
      <c r="L28" s="121">
        <f t="shared" si="2"/>
        <v>160.57142857142858</v>
      </c>
    </row>
    <row r="29" spans="1:12">
      <c r="A29" s="116" t="s">
        <v>75</v>
      </c>
      <c r="B29">
        <v>190</v>
      </c>
      <c r="C29">
        <v>166</v>
      </c>
      <c r="D29">
        <v>129</v>
      </c>
      <c r="F29">
        <v>176</v>
      </c>
      <c r="G29">
        <v>128</v>
      </c>
      <c r="H29">
        <v>190</v>
      </c>
      <c r="I29">
        <v>141</v>
      </c>
      <c r="J29">
        <f t="shared" si="0"/>
        <v>1120</v>
      </c>
      <c r="K29">
        <v>7</v>
      </c>
      <c r="L29" s="121">
        <f t="shared" si="2"/>
        <v>160</v>
      </c>
    </row>
    <row r="30" spans="1:12">
      <c r="A30" s="116" t="s">
        <v>173</v>
      </c>
      <c r="B30">
        <v>116</v>
      </c>
      <c r="D30">
        <v>173</v>
      </c>
      <c r="E30">
        <v>161</v>
      </c>
      <c r="F30">
        <v>163</v>
      </c>
      <c r="G30">
        <v>152</v>
      </c>
      <c r="H30">
        <v>190</v>
      </c>
      <c r="I30">
        <v>163</v>
      </c>
      <c r="J30">
        <f t="shared" si="0"/>
        <v>1118</v>
      </c>
      <c r="K30">
        <v>7</v>
      </c>
      <c r="L30" s="121">
        <f t="shared" si="2"/>
        <v>159.71428571428572</v>
      </c>
    </row>
    <row r="31" spans="1:12">
      <c r="A31" s="116" t="s">
        <v>208</v>
      </c>
      <c r="B31">
        <v>171</v>
      </c>
      <c r="C31">
        <v>142</v>
      </c>
      <c r="D31">
        <v>166</v>
      </c>
      <c r="E31">
        <v>179</v>
      </c>
      <c r="F31">
        <v>144</v>
      </c>
      <c r="G31">
        <v>137</v>
      </c>
      <c r="H31">
        <v>162</v>
      </c>
      <c r="I31">
        <v>138</v>
      </c>
      <c r="J31">
        <f t="shared" si="0"/>
        <v>1239</v>
      </c>
      <c r="K31">
        <v>8</v>
      </c>
      <c r="L31" s="121">
        <f>J31/8</f>
        <v>154.875</v>
      </c>
    </row>
    <row r="32" spans="1:12">
      <c r="A32" s="116" t="s">
        <v>168</v>
      </c>
      <c r="C32">
        <v>172</v>
      </c>
      <c r="D32">
        <v>149</v>
      </c>
      <c r="E32">
        <v>126</v>
      </c>
      <c r="I32">
        <v>166</v>
      </c>
      <c r="J32">
        <f t="shared" si="0"/>
        <v>613</v>
      </c>
      <c r="K32">
        <v>4</v>
      </c>
      <c r="L32" s="121">
        <f>J32/4</f>
        <v>153.25</v>
      </c>
    </row>
    <row r="33" spans="1:12">
      <c r="A33" s="116" t="s">
        <v>73</v>
      </c>
      <c r="B33">
        <v>179</v>
      </c>
      <c r="C33">
        <v>151</v>
      </c>
      <c r="D33">
        <v>162</v>
      </c>
      <c r="E33">
        <v>124</v>
      </c>
      <c r="G33">
        <v>140</v>
      </c>
      <c r="H33">
        <v>145</v>
      </c>
      <c r="I33">
        <v>171</v>
      </c>
      <c r="J33">
        <f t="shared" si="0"/>
        <v>1072</v>
      </c>
      <c r="K33">
        <v>7</v>
      </c>
      <c r="L33" s="121">
        <f>J33/7</f>
        <v>153.14285714285714</v>
      </c>
    </row>
    <row r="34" spans="1:12">
      <c r="A34" s="116" t="s">
        <v>72</v>
      </c>
      <c r="B34">
        <v>138</v>
      </c>
      <c r="C34">
        <v>170</v>
      </c>
      <c r="D34">
        <v>191</v>
      </c>
      <c r="E34">
        <v>150</v>
      </c>
      <c r="F34">
        <v>121</v>
      </c>
      <c r="G34">
        <v>166</v>
      </c>
      <c r="H34">
        <v>143</v>
      </c>
      <c r="I34">
        <v>139</v>
      </c>
      <c r="J34">
        <f t="shared" si="0"/>
        <v>1218</v>
      </c>
      <c r="K34">
        <v>8</v>
      </c>
      <c r="L34" s="121">
        <f>J34/8</f>
        <v>152.25</v>
      </c>
    </row>
    <row r="35" spans="1:12">
      <c r="A35" s="116" t="s">
        <v>82</v>
      </c>
      <c r="B35">
        <v>172</v>
      </c>
      <c r="C35">
        <v>148</v>
      </c>
      <c r="D35">
        <v>134</v>
      </c>
      <c r="E35">
        <v>148</v>
      </c>
      <c r="F35">
        <v>120</v>
      </c>
      <c r="G35">
        <v>152</v>
      </c>
      <c r="H35">
        <v>171</v>
      </c>
      <c r="I35">
        <v>156</v>
      </c>
      <c r="J35">
        <f t="shared" ref="J35:J64" si="3">SUM(B35:I35)</f>
        <v>1201</v>
      </c>
      <c r="K35">
        <v>8</v>
      </c>
      <c r="L35" s="121">
        <f>J35/8</f>
        <v>150.125</v>
      </c>
    </row>
    <row r="36" spans="1:12">
      <c r="A36" s="116" t="s">
        <v>95</v>
      </c>
      <c r="B36">
        <v>179</v>
      </c>
      <c r="C36">
        <v>112</v>
      </c>
      <c r="D36">
        <v>167</v>
      </c>
      <c r="E36">
        <v>143</v>
      </c>
      <c r="F36">
        <v>160</v>
      </c>
      <c r="G36">
        <v>121</v>
      </c>
      <c r="H36">
        <v>157</v>
      </c>
      <c r="I36">
        <v>150</v>
      </c>
      <c r="J36">
        <f t="shared" si="3"/>
        <v>1189</v>
      </c>
      <c r="K36">
        <v>8</v>
      </c>
      <c r="L36" s="121">
        <f>J36/8</f>
        <v>148.625</v>
      </c>
    </row>
    <row r="37" spans="1:12">
      <c r="A37" s="116" t="s">
        <v>175</v>
      </c>
      <c r="C37">
        <v>119</v>
      </c>
      <c r="F37">
        <v>146</v>
      </c>
      <c r="G37">
        <v>145</v>
      </c>
      <c r="H37">
        <v>167</v>
      </c>
      <c r="I37">
        <v>164</v>
      </c>
      <c r="J37">
        <f t="shared" si="3"/>
        <v>741</v>
      </c>
      <c r="K37">
        <v>5</v>
      </c>
      <c r="L37" s="121">
        <f>J37/5</f>
        <v>148.19999999999999</v>
      </c>
    </row>
    <row r="38" spans="1:12">
      <c r="A38" s="116" t="s">
        <v>174</v>
      </c>
      <c r="B38">
        <v>153</v>
      </c>
      <c r="C38">
        <v>154</v>
      </c>
      <c r="D38">
        <v>168</v>
      </c>
      <c r="E38">
        <v>154</v>
      </c>
      <c r="F38">
        <v>125</v>
      </c>
      <c r="H38">
        <v>128</v>
      </c>
      <c r="J38">
        <f t="shared" si="3"/>
        <v>882</v>
      </c>
      <c r="K38">
        <v>6</v>
      </c>
      <c r="L38" s="121">
        <f>J38/6</f>
        <v>147</v>
      </c>
    </row>
    <row r="39" spans="1:12">
      <c r="A39" s="116" t="s">
        <v>79</v>
      </c>
      <c r="B39">
        <v>157</v>
      </c>
      <c r="C39">
        <v>142</v>
      </c>
      <c r="D39">
        <v>183</v>
      </c>
      <c r="E39">
        <v>131</v>
      </c>
      <c r="F39">
        <v>131</v>
      </c>
      <c r="G39">
        <v>141</v>
      </c>
      <c r="H39">
        <v>149</v>
      </c>
      <c r="I39">
        <v>126</v>
      </c>
      <c r="J39">
        <f t="shared" si="3"/>
        <v>1160</v>
      </c>
      <c r="K39">
        <v>8</v>
      </c>
      <c r="L39" s="121">
        <f t="shared" ref="L39:L44" si="4">J39/8</f>
        <v>145</v>
      </c>
    </row>
    <row r="40" spans="1:12">
      <c r="A40" s="116" t="s">
        <v>81</v>
      </c>
      <c r="B40">
        <v>145</v>
      </c>
      <c r="C40">
        <v>148</v>
      </c>
      <c r="D40">
        <v>175</v>
      </c>
      <c r="E40">
        <v>129</v>
      </c>
      <c r="F40">
        <v>121</v>
      </c>
      <c r="G40">
        <v>165</v>
      </c>
      <c r="H40">
        <v>121</v>
      </c>
      <c r="I40">
        <v>150</v>
      </c>
      <c r="J40">
        <f t="shared" si="3"/>
        <v>1154</v>
      </c>
      <c r="K40">
        <v>8</v>
      </c>
      <c r="L40" s="121">
        <f t="shared" si="4"/>
        <v>144.25</v>
      </c>
    </row>
    <row r="41" spans="1:12">
      <c r="A41" s="116" t="s">
        <v>83</v>
      </c>
      <c r="B41">
        <v>135</v>
      </c>
      <c r="C41">
        <v>148</v>
      </c>
      <c r="D41">
        <v>141</v>
      </c>
      <c r="E41">
        <v>125</v>
      </c>
      <c r="F41">
        <v>142</v>
      </c>
      <c r="G41">
        <v>146</v>
      </c>
      <c r="H41">
        <v>177</v>
      </c>
      <c r="I41">
        <v>139</v>
      </c>
      <c r="J41">
        <f t="shared" si="3"/>
        <v>1153</v>
      </c>
      <c r="K41">
        <v>8</v>
      </c>
      <c r="L41" s="121">
        <f t="shared" si="4"/>
        <v>144.125</v>
      </c>
    </row>
    <row r="42" spans="1:12">
      <c r="A42" s="116" t="s">
        <v>68</v>
      </c>
      <c r="B42">
        <v>161</v>
      </c>
      <c r="C42">
        <v>110</v>
      </c>
      <c r="D42">
        <v>161</v>
      </c>
      <c r="E42">
        <v>165</v>
      </c>
      <c r="F42">
        <v>144</v>
      </c>
      <c r="G42">
        <v>149</v>
      </c>
      <c r="H42">
        <v>121</v>
      </c>
      <c r="I42">
        <v>135</v>
      </c>
      <c r="J42">
        <f t="shared" si="3"/>
        <v>1146</v>
      </c>
      <c r="K42">
        <v>8</v>
      </c>
      <c r="L42" s="121">
        <f t="shared" si="4"/>
        <v>143.25</v>
      </c>
    </row>
    <row r="43" spans="1:12">
      <c r="A43" s="116" t="s">
        <v>93</v>
      </c>
      <c r="B43">
        <v>162</v>
      </c>
      <c r="C43">
        <v>146</v>
      </c>
      <c r="D43">
        <v>112</v>
      </c>
      <c r="E43">
        <v>168</v>
      </c>
      <c r="F43">
        <v>160</v>
      </c>
      <c r="G43">
        <v>127</v>
      </c>
      <c r="H43">
        <v>153</v>
      </c>
      <c r="I43">
        <v>118</v>
      </c>
      <c r="J43">
        <f t="shared" si="3"/>
        <v>1146</v>
      </c>
      <c r="K43">
        <v>8</v>
      </c>
      <c r="L43" s="121">
        <f t="shared" si="4"/>
        <v>143.25</v>
      </c>
    </row>
    <row r="44" spans="1:12">
      <c r="A44" s="116" t="s">
        <v>62</v>
      </c>
      <c r="B44">
        <v>151</v>
      </c>
      <c r="C44">
        <v>197</v>
      </c>
      <c r="D44">
        <v>143</v>
      </c>
      <c r="E44">
        <v>155</v>
      </c>
      <c r="F44">
        <v>120</v>
      </c>
      <c r="G44">
        <v>133</v>
      </c>
      <c r="H44">
        <v>127</v>
      </c>
      <c r="I44">
        <v>112</v>
      </c>
      <c r="J44">
        <f t="shared" si="3"/>
        <v>1138</v>
      </c>
      <c r="K44">
        <v>8</v>
      </c>
      <c r="L44" s="121">
        <f t="shared" si="4"/>
        <v>142.25</v>
      </c>
    </row>
    <row r="45" spans="1:12">
      <c r="A45" s="116" t="s">
        <v>151</v>
      </c>
      <c r="B45">
        <v>138</v>
      </c>
      <c r="E45">
        <v>138</v>
      </c>
      <c r="F45">
        <v>138</v>
      </c>
      <c r="G45">
        <v>155</v>
      </c>
      <c r="J45">
        <f t="shared" si="3"/>
        <v>569</v>
      </c>
      <c r="K45">
        <v>4</v>
      </c>
      <c r="L45" s="121">
        <f>J45/4</f>
        <v>142.25</v>
      </c>
    </row>
    <row r="46" spans="1:12">
      <c r="A46" s="116" t="s">
        <v>67</v>
      </c>
      <c r="B46">
        <v>116</v>
      </c>
      <c r="C46">
        <v>150</v>
      </c>
      <c r="D46">
        <v>138</v>
      </c>
      <c r="E46">
        <v>170</v>
      </c>
      <c r="F46">
        <v>114</v>
      </c>
      <c r="G46">
        <v>148</v>
      </c>
      <c r="H46">
        <v>163</v>
      </c>
      <c r="I46">
        <v>134</v>
      </c>
      <c r="J46">
        <f t="shared" si="3"/>
        <v>1133</v>
      </c>
      <c r="K46">
        <v>8</v>
      </c>
      <c r="L46" s="121">
        <f>J46/8</f>
        <v>141.625</v>
      </c>
    </row>
    <row r="47" spans="1:12">
      <c r="A47" s="116" t="s">
        <v>209</v>
      </c>
      <c r="B47">
        <v>138</v>
      </c>
      <c r="C47">
        <v>156</v>
      </c>
      <c r="D47">
        <v>150</v>
      </c>
      <c r="E47">
        <v>143</v>
      </c>
      <c r="F47">
        <v>130</v>
      </c>
      <c r="G47">
        <v>125</v>
      </c>
      <c r="H47">
        <v>127</v>
      </c>
      <c r="I47">
        <v>161</v>
      </c>
      <c r="J47">
        <f t="shared" si="3"/>
        <v>1130</v>
      </c>
      <c r="K47">
        <v>8</v>
      </c>
      <c r="L47" s="121">
        <f>J47/8</f>
        <v>141.25</v>
      </c>
    </row>
    <row r="48" spans="1:12">
      <c r="A48" s="116" t="s">
        <v>80</v>
      </c>
      <c r="B48">
        <v>123</v>
      </c>
      <c r="C48">
        <v>102</v>
      </c>
      <c r="D48">
        <v>135</v>
      </c>
      <c r="E48">
        <v>151</v>
      </c>
      <c r="F48">
        <v>143</v>
      </c>
      <c r="G48">
        <v>134</v>
      </c>
      <c r="H48">
        <v>162</v>
      </c>
      <c r="I48">
        <v>179</v>
      </c>
      <c r="J48">
        <f t="shared" si="3"/>
        <v>1129</v>
      </c>
      <c r="K48">
        <v>8</v>
      </c>
      <c r="L48" s="121">
        <f>J48/8</f>
        <v>141.125</v>
      </c>
    </row>
    <row r="49" spans="1:12">
      <c r="A49" s="116" t="s">
        <v>126</v>
      </c>
      <c r="B49">
        <v>110</v>
      </c>
      <c r="F49">
        <v>164</v>
      </c>
      <c r="G49">
        <v>167</v>
      </c>
      <c r="H49">
        <v>115</v>
      </c>
      <c r="J49">
        <f t="shared" si="3"/>
        <v>556</v>
      </c>
      <c r="K49">
        <v>4</v>
      </c>
      <c r="L49" s="121">
        <f>J49/4</f>
        <v>139</v>
      </c>
    </row>
    <row r="50" spans="1:12">
      <c r="A50" s="116" t="s">
        <v>96</v>
      </c>
      <c r="B50">
        <v>126</v>
      </c>
      <c r="C50">
        <v>121</v>
      </c>
      <c r="D50">
        <v>138</v>
      </c>
      <c r="E50">
        <v>121</v>
      </c>
      <c r="F50">
        <v>161</v>
      </c>
      <c r="G50">
        <v>153</v>
      </c>
      <c r="H50">
        <v>122</v>
      </c>
      <c r="I50">
        <v>159</v>
      </c>
      <c r="J50">
        <f t="shared" si="3"/>
        <v>1101</v>
      </c>
      <c r="K50">
        <v>8</v>
      </c>
      <c r="L50" s="121">
        <f>J50/8</f>
        <v>137.625</v>
      </c>
    </row>
    <row r="51" spans="1:12">
      <c r="A51" s="116" t="s">
        <v>154</v>
      </c>
      <c r="D51">
        <v>127</v>
      </c>
      <c r="F51">
        <v>126</v>
      </c>
      <c r="H51">
        <v>143</v>
      </c>
      <c r="I51">
        <v>153</v>
      </c>
      <c r="J51">
        <f t="shared" si="3"/>
        <v>549</v>
      </c>
      <c r="K51">
        <v>4</v>
      </c>
      <c r="L51" s="121">
        <f>J51/4</f>
        <v>137.25</v>
      </c>
    </row>
    <row r="52" spans="1:12">
      <c r="A52" s="116" t="s">
        <v>76</v>
      </c>
      <c r="B52">
        <v>132</v>
      </c>
      <c r="D52">
        <v>147</v>
      </c>
      <c r="E52">
        <v>120</v>
      </c>
      <c r="F52">
        <v>159</v>
      </c>
      <c r="G52">
        <v>123</v>
      </c>
      <c r="H52">
        <v>125</v>
      </c>
      <c r="I52">
        <v>131</v>
      </c>
      <c r="J52">
        <f t="shared" si="3"/>
        <v>937</v>
      </c>
      <c r="K52">
        <v>7</v>
      </c>
      <c r="L52" s="121">
        <f>J52/7</f>
        <v>133.85714285714286</v>
      </c>
    </row>
    <row r="53" spans="1:12">
      <c r="A53" s="116" t="s">
        <v>70</v>
      </c>
      <c r="B53">
        <v>150</v>
      </c>
      <c r="C53">
        <v>128</v>
      </c>
      <c r="D53">
        <v>117</v>
      </c>
      <c r="E53">
        <v>165</v>
      </c>
      <c r="F53">
        <v>103</v>
      </c>
      <c r="G53">
        <v>119</v>
      </c>
      <c r="H53">
        <v>145</v>
      </c>
      <c r="I53">
        <v>136</v>
      </c>
      <c r="J53">
        <f t="shared" si="3"/>
        <v>1063</v>
      </c>
      <c r="K53">
        <v>8</v>
      </c>
      <c r="L53" s="121">
        <f>J53/8</f>
        <v>132.875</v>
      </c>
    </row>
    <row r="54" spans="1:12">
      <c r="A54" s="116" t="s">
        <v>65</v>
      </c>
      <c r="B54">
        <v>131</v>
      </c>
      <c r="C54">
        <v>96</v>
      </c>
      <c r="D54">
        <v>116</v>
      </c>
      <c r="F54">
        <v>159</v>
      </c>
      <c r="G54">
        <v>157</v>
      </c>
      <c r="H54">
        <v>129</v>
      </c>
      <c r="I54">
        <v>133</v>
      </c>
      <c r="J54">
        <f t="shared" si="3"/>
        <v>921</v>
      </c>
      <c r="K54">
        <v>7</v>
      </c>
      <c r="L54" s="121">
        <f>J54/7</f>
        <v>131.57142857142858</v>
      </c>
    </row>
    <row r="55" spans="1:12">
      <c r="A55" s="116" t="s">
        <v>63</v>
      </c>
      <c r="B55">
        <v>149</v>
      </c>
      <c r="C55">
        <v>141</v>
      </c>
      <c r="D55">
        <v>137</v>
      </c>
      <c r="E55">
        <v>112</v>
      </c>
      <c r="F55">
        <v>129</v>
      </c>
      <c r="G55">
        <v>114</v>
      </c>
      <c r="H55">
        <v>110</v>
      </c>
      <c r="J55">
        <f t="shared" si="3"/>
        <v>892</v>
      </c>
      <c r="K55">
        <v>7</v>
      </c>
      <c r="L55" s="121">
        <f>J55/7</f>
        <v>127.42857142857143</v>
      </c>
    </row>
    <row r="56" spans="1:12">
      <c r="A56" s="116" t="s">
        <v>259</v>
      </c>
      <c r="B56">
        <v>118</v>
      </c>
      <c r="C56">
        <v>112</v>
      </c>
      <c r="D56">
        <v>102</v>
      </c>
      <c r="E56">
        <v>144</v>
      </c>
      <c r="F56">
        <v>132</v>
      </c>
      <c r="G56">
        <v>130</v>
      </c>
      <c r="H56">
        <v>111</v>
      </c>
      <c r="I56">
        <v>161</v>
      </c>
      <c r="J56">
        <f t="shared" si="3"/>
        <v>1010</v>
      </c>
      <c r="K56">
        <v>8</v>
      </c>
      <c r="L56" s="121">
        <f>J56/8</f>
        <v>126.25</v>
      </c>
    </row>
    <row r="57" spans="1:12">
      <c r="A57" s="116" t="s">
        <v>69</v>
      </c>
      <c r="B57">
        <v>95</v>
      </c>
      <c r="C57">
        <v>129</v>
      </c>
      <c r="D57">
        <v>123</v>
      </c>
      <c r="E57">
        <v>144</v>
      </c>
      <c r="F57">
        <v>101</v>
      </c>
      <c r="G57">
        <v>147</v>
      </c>
      <c r="H57">
        <v>129</v>
      </c>
      <c r="I57">
        <v>122</v>
      </c>
      <c r="J57">
        <f t="shared" si="3"/>
        <v>990</v>
      </c>
      <c r="K57">
        <v>8</v>
      </c>
      <c r="L57" s="121">
        <f>J57/8</f>
        <v>123.75</v>
      </c>
    </row>
    <row r="58" spans="1:12">
      <c r="A58" s="116" t="s">
        <v>210</v>
      </c>
      <c r="B58">
        <v>133</v>
      </c>
      <c r="C58">
        <v>123</v>
      </c>
      <c r="F58">
        <v>110</v>
      </c>
      <c r="I58">
        <v>112</v>
      </c>
      <c r="J58">
        <f t="shared" si="3"/>
        <v>478</v>
      </c>
      <c r="K58">
        <v>4</v>
      </c>
      <c r="L58" s="121">
        <f>J58/4</f>
        <v>119.5</v>
      </c>
    </row>
    <row r="59" spans="1:12">
      <c r="A59" s="116" t="s">
        <v>74</v>
      </c>
      <c r="B59">
        <v>142</v>
      </c>
      <c r="C59">
        <v>107</v>
      </c>
      <c r="D59">
        <v>132</v>
      </c>
      <c r="E59">
        <v>142</v>
      </c>
      <c r="F59">
        <v>104</v>
      </c>
      <c r="G59">
        <v>117</v>
      </c>
      <c r="I59">
        <v>90</v>
      </c>
      <c r="J59">
        <f t="shared" si="3"/>
        <v>834</v>
      </c>
      <c r="K59">
        <v>7</v>
      </c>
      <c r="L59" s="121">
        <f>J59/7</f>
        <v>119.14285714285714</v>
      </c>
    </row>
    <row r="60" spans="1:12">
      <c r="A60" s="116" t="s">
        <v>211</v>
      </c>
      <c r="D60">
        <v>115</v>
      </c>
      <c r="E60">
        <v>132</v>
      </c>
      <c r="G60">
        <v>107</v>
      </c>
      <c r="H60">
        <v>106</v>
      </c>
      <c r="J60">
        <f t="shared" si="3"/>
        <v>460</v>
      </c>
      <c r="K60">
        <v>4</v>
      </c>
      <c r="L60" s="121">
        <f>J60/4</f>
        <v>115</v>
      </c>
    </row>
    <row r="61" spans="1:12">
      <c r="A61" s="116" t="s">
        <v>66</v>
      </c>
      <c r="B61">
        <v>73</v>
      </c>
      <c r="E61">
        <v>116</v>
      </c>
      <c r="F61">
        <v>123</v>
      </c>
      <c r="G61">
        <v>123</v>
      </c>
      <c r="H61">
        <v>105</v>
      </c>
      <c r="I61">
        <v>111</v>
      </c>
      <c r="J61">
        <f t="shared" si="3"/>
        <v>651</v>
      </c>
      <c r="K61">
        <v>6</v>
      </c>
      <c r="L61" s="121">
        <f>J61/6</f>
        <v>108.5</v>
      </c>
    </row>
    <row r="62" spans="1:12">
      <c r="A62" s="116" t="s">
        <v>64</v>
      </c>
      <c r="C62">
        <v>133</v>
      </c>
      <c r="D62">
        <v>108</v>
      </c>
      <c r="E62">
        <v>82</v>
      </c>
      <c r="I62">
        <v>110</v>
      </c>
      <c r="J62">
        <f t="shared" si="3"/>
        <v>433</v>
      </c>
      <c r="K62">
        <v>4</v>
      </c>
      <c r="L62" s="121">
        <f>J62/4</f>
        <v>108.25</v>
      </c>
    </row>
    <row r="63" spans="1:12">
      <c r="A63" s="116" t="s">
        <v>77</v>
      </c>
      <c r="C63">
        <v>93</v>
      </c>
      <c r="E63">
        <v>113</v>
      </c>
      <c r="F63">
        <v>99</v>
      </c>
      <c r="H63">
        <v>110</v>
      </c>
      <c r="J63">
        <f t="shared" si="3"/>
        <v>415</v>
      </c>
      <c r="K63">
        <v>4</v>
      </c>
      <c r="L63" s="121">
        <f>J63/4</f>
        <v>103.75</v>
      </c>
    </row>
    <row r="64" spans="1:12">
      <c r="A64" s="116" t="s">
        <v>178</v>
      </c>
      <c r="B64">
        <v>108</v>
      </c>
      <c r="C64">
        <v>112</v>
      </c>
      <c r="D64">
        <v>79</v>
      </c>
      <c r="E64">
        <v>90</v>
      </c>
      <c r="F64">
        <v>85</v>
      </c>
      <c r="G64">
        <v>109</v>
      </c>
      <c r="H64">
        <v>84</v>
      </c>
      <c r="I64">
        <v>93</v>
      </c>
      <c r="J64">
        <f t="shared" si="3"/>
        <v>760</v>
      </c>
      <c r="K64">
        <v>8</v>
      </c>
      <c r="L64" s="121">
        <f>J64/8</f>
        <v>95</v>
      </c>
    </row>
    <row r="66" spans="1:1">
      <c r="A66" s="115"/>
    </row>
    <row r="78" spans="1:1">
      <c r="A78" s="115"/>
    </row>
    <row r="90" spans="1:1">
      <c r="A90" s="115"/>
    </row>
    <row r="102" spans="1:1">
      <c r="A102" s="115"/>
    </row>
    <row r="113" spans="1:1">
      <c r="A113" s="115"/>
    </row>
    <row r="124" spans="1:1">
      <c r="A124" s="115"/>
    </row>
  </sheetData>
  <sortState ref="A1:L63">
    <sortCondition descending="1" ref="L1:L63"/>
  </sortState>
  <mergeCells count="1">
    <mergeCell ref="A1:L1"/>
  </mergeCells>
  <pageMargins left="0.7" right="0.7" top="0.75" bottom="0.75" header="0.3" footer="0.3"/>
  <pageSetup paperSize="9" orientation="portrait" horizontalDpi="4294967293" verticalDpi="0" r:id="rId1"/>
  <ignoredErrors>
    <ignoredError sqref="L2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K33"/>
  <sheetViews>
    <sheetView topLeftCell="A2" workbookViewId="0">
      <selection activeCell="B23" sqref="B23:B33"/>
    </sheetView>
  </sheetViews>
  <sheetFormatPr defaultRowHeight="15"/>
  <cols>
    <col min="2" max="2" width="36.28515625" customWidth="1"/>
    <col min="3" max="10" width="9.140625" hidden="1" customWidth="1"/>
  </cols>
  <sheetData>
    <row r="2" spans="1:11">
      <c r="B2" s="115" t="s">
        <v>267</v>
      </c>
    </row>
    <row r="3" spans="1:11">
      <c r="C3" t="s">
        <v>250</v>
      </c>
      <c r="D3" t="s">
        <v>251</v>
      </c>
      <c r="E3" t="s">
        <v>252</v>
      </c>
      <c r="F3" t="s">
        <v>253</v>
      </c>
      <c r="G3" t="s">
        <v>254</v>
      </c>
      <c r="H3" t="s">
        <v>255</v>
      </c>
      <c r="I3" t="s">
        <v>256</v>
      </c>
      <c r="J3" t="s">
        <v>257</v>
      </c>
      <c r="K3" t="s">
        <v>258</v>
      </c>
    </row>
    <row r="4" spans="1:11">
      <c r="A4" s="120">
        <v>23</v>
      </c>
      <c r="B4" s="115" t="s">
        <v>54</v>
      </c>
      <c r="C4">
        <f>'Boys Scores'!B167</f>
        <v>915</v>
      </c>
      <c r="D4">
        <f>'Boys Scores'!C167</f>
        <v>852</v>
      </c>
      <c r="E4">
        <f>'Boys Scores'!D167</f>
        <v>779</v>
      </c>
      <c r="F4">
        <f>'Boys Scores'!E167</f>
        <v>932</v>
      </c>
      <c r="G4">
        <f>'Boys Scores'!F167</f>
        <v>992</v>
      </c>
      <c r="H4">
        <f>'Boys Scores'!G167</f>
        <v>963</v>
      </c>
      <c r="I4">
        <f>'Boys Scores'!H167</f>
        <v>938</v>
      </c>
      <c r="J4">
        <f>'Boys Scores'!I167</f>
        <v>948</v>
      </c>
      <c r="K4">
        <f t="shared" ref="K4:K19" si="0">SUM(C4:J4)</f>
        <v>7319</v>
      </c>
    </row>
    <row r="5" spans="1:11">
      <c r="A5" s="120">
        <v>21</v>
      </c>
      <c r="B5" s="115" t="s">
        <v>71</v>
      </c>
      <c r="C5">
        <f>'Boys Scores'!B54</f>
        <v>976</v>
      </c>
      <c r="D5">
        <f>'Boys Scores'!C54</f>
        <v>967</v>
      </c>
      <c r="E5">
        <f>'Boys Scores'!D54</f>
        <v>921</v>
      </c>
      <c r="F5">
        <f>'Boys Scores'!E54</f>
        <v>997</v>
      </c>
      <c r="G5">
        <f>'Boys Scores'!F54</f>
        <v>942</v>
      </c>
      <c r="H5">
        <f>'Boys Scores'!G54</f>
        <v>837</v>
      </c>
      <c r="I5">
        <f>'Boys Scores'!H54</f>
        <v>868</v>
      </c>
      <c r="J5">
        <f>'Boys Scores'!I54</f>
        <v>803</v>
      </c>
      <c r="K5">
        <f t="shared" si="0"/>
        <v>7311</v>
      </c>
    </row>
    <row r="6" spans="1:11">
      <c r="A6" s="120">
        <v>19</v>
      </c>
      <c r="B6" s="115" t="s">
        <v>53</v>
      </c>
      <c r="C6">
        <f>'Boys Scores'!B109</f>
        <v>804</v>
      </c>
      <c r="D6">
        <f>'Boys Scores'!C109</f>
        <v>889</v>
      </c>
      <c r="E6">
        <f>'Boys Scores'!D109</f>
        <v>922</v>
      </c>
      <c r="F6">
        <f>'Boys Scores'!E109</f>
        <v>885</v>
      </c>
      <c r="G6">
        <f>'Boys Scores'!F109</f>
        <v>959</v>
      </c>
      <c r="H6">
        <f>'Boys Scores'!G109</f>
        <v>937</v>
      </c>
      <c r="I6">
        <f>'Boys Scores'!H109</f>
        <v>956</v>
      </c>
      <c r="J6">
        <f>'Boys Scores'!I109</f>
        <v>954</v>
      </c>
      <c r="K6">
        <f t="shared" si="0"/>
        <v>7306</v>
      </c>
    </row>
    <row r="7" spans="1:11">
      <c r="A7" s="120">
        <v>17</v>
      </c>
      <c r="B7" s="115" t="s">
        <v>0</v>
      </c>
      <c r="C7">
        <f>'Boys Scores'!B97</f>
        <v>839</v>
      </c>
      <c r="D7">
        <f>'Boys Scores'!C97</f>
        <v>884</v>
      </c>
      <c r="E7">
        <f>'Boys Scores'!D97</f>
        <v>1015</v>
      </c>
      <c r="F7">
        <f>'Boys Scores'!E97</f>
        <v>865</v>
      </c>
      <c r="G7">
        <f>'Boys Scores'!F97</f>
        <v>807</v>
      </c>
      <c r="H7">
        <f>'Boys Scores'!G97</f>
        <v>975</v>
      </c>
      <c r="I7">
        <f>'Boys Scores'!H97</f>
        <v>902</v>
      </c>
      <c r="J7">
        <f>'Boys Scores'!I97</f>
        <v>910</v>
      </c>
      <c r="K7">
        <f t="shared" si="0"/>
        <v>7197</v>
      </c>
    </row>
    <row r="8" spans="1:11">
      <c r="A8" s="120">
        <v>18</v>
      </c>
      <c r="B8" s="115" t="s">
        <v>51</v>
      </c>
      <c r="C8">
        <f>'Boys Scores'!B145</f>
        <v>921</v>
      </c>
      <c r="D8">
        <f>'Boys Scores'!C145</f>
        <v>861</v>
      </c>
      <c r="E8">
        <f>'Boys Scores'!D145</f>
        <v>880</v>
      </c>
      <c r="F8">
        <f>'Boys Scores'!E145</f>
        <v>886</v>
      </c>
      <c r="G8">
        <f>'Boys Scores'!F145</f>
        <v>869</v>
      </c>
      <c r="H8">
        <f>'Boys Scores'!G145</f>
        <v>999</v>
      </c>
      <c r="I8">
        <f>'Boys Scores'!H145</f>
        <v>912</v>
      </c>
      <c r="J8">
        <f>'Boys Scores'!I145</f>
        <v>808</v>
      </c>
      <c r="K8">
        <f t="shared" si="0"/>
        <v>7136</v>
      </c>
    </row>
    <row r="9" spans="1:11">
      <c r="A9" s="120">
        <v>20</v>
      </c>
      <c r="B9" s="115" t="s">
        <v>9</v>
      </c>
      <c r="C9">
        <f>'Boys Scores'!B21</f>
        <v>856</v>
      </c>
      <c r="D9">
        <f>'Boys Scores'!C21</f>
        <v>963</v>
      </c>
      <c r="E9">
        <f>'Boys Scores'!D21</f>
        <v>925</v>
      </c>
      <c r="F9">
        <f>'Boys Scores'!E21</f>
        <v>858</v>
      </c>
      <c r="G9">
        <f>'Boys Scores'!F21</f>
        <v>791</v>
      </c>
      <c r="H9">
        <f>'Boys Scores'!G21</f>
        <v>912</v>
      </c>
      <c r="I9">
        <f>'Boys Scores'!H21</f>
        <v>966</v>
      </c>
      <c r="J9">
        <f>'Boys Scores'!I21</f>
        <v>863</v>
      </c>
      <c r="K9">
        <f t="shared" si="0"/>
        <v>7134</v>
      </c>
    </row>
    <row r="10" spans="1:11">
      <c r="A10" s="120">
        <v>22</v>
      </c>
      <c r="B10" s="115" t="s">
        <v>52</v>
      </c>
      <c r="C10">
        <f>'Boys Scores'!B178</f>
        <v>837</v>
      </c>
      <c r="D10">
        <f>'Boys Scores'!C178</f>
        <v>814</v>
      </c>
      <c r="E10">
        <f>'Boys Scores'!D178</f>
        <v>1030</v>
      </c>
      <c r="F10">
        <f>'Boys Scores'!E178</f>
        <v>847</v>
      </c>
      <c r="G10">
        <f>'Boys Scores'!F178</f>
        <v>856</v>
      </c>
      <c r="H10">
        <f>'Boys Scores'!G178</f>
        <v>832</v>
      </c>
      <c r="I10">
        <f>'Boys Scores'!H178</f>
        <v>885</v>
      </c>
      <c r="J10">
        <f>'Boys Scores'!I178</f>
        <v>1023</v>
      </c>
      <c r="K10">
        <f t="shared" si="0"/>
        <v>7124</v>
      </c>
    </row>
    <row r="11" spans="1:11">
      <c r="A11" s="120">
        <v>24</v>
      </c>
      <c r="B11" s="115" t="s">
        <v>55</v>
      </c>
      <c r="C11">
        <f>'Boys Scores'!B121</f>
        <v>948</v>
      </c>
      <c r="D11">
        <f>'Boys Scores'!C121</f>
        <v>845</v>
      </c>
      <c r="E11">
        <f>'Boys Scores'!D121</f>
        <v>883</v>
      </c>
      <c r="F11">
        <f>'Boys Scores'!E121</f>
        <v>873</v>
      </c>
      <c r="G11">
        <f>'Boys Scores'!F121</f>
        <v>949</v>
      </c>
      <c r="H11">
        <f>'Boys Scores'!G121</f>
        <v>825</v>
      </c>
      <c r="I11">
        <f>'Boys Scores'!H121</f>
        <v>826</v>
      </c>
      <c r="J11">
        <f>'Boys Scores'!I121</f>
        <v>964</v>
      </c>
      <c r="K11">
        <f t="shared" si="0"/>
        <v>7113</v>
      </c>
    </row>
    <row r="12" spans="1:11">
      <c r="B12" s="115" t="s">
        <v>1</v>
      </c>
      <c r="C12">
        <f>'Boys Scores'!B11</f>
        <v>891</v>
      </c>
      <c r="D12">
        <f>'Boys Scores'!C11</f>
        <v>904</v>
      </c>
      <c r="E12">
        <f>'Boys Scores'!D11</f>
        <v>869</v>
      </c>
      <c r="F12">
        <f>'Boys Scores'!E11</f>
        <v>775</v>
      </c>
      <c r="G12">
        <f>'Boys Scores'!F11</f>
        <v>811</v>
      </c>
      <c r="H12">
        <f>'Boys Scores'!G11</f>
        <v>902</v>
      </c>
      <c r="I12">
        <f>'Boys Scores'!H11</f>
        <v>845</v>
      </c>
      <c r="J12">
        <f>'Boys Scores'!I11</f>
        <v>988</v>
      </c>
      <c r="K12">
        <f t="shared" si="0"/>
        <v>6985</v>
      </c>
    </row>
    <row r="13" spans="1:11">
      <c r="B13" s="115" t="s">
        <v>44</v>
      </c>
      <c r="C13">
        <f>'Boys Scores'!B73</f>
        <v>0</v>
      </c>
      <c r="D13">
        <f>'Boys Scores'!C73</f>
        <v>152</v>
      </c>
      <c r="E13">
        <f>'Boys Scores'!D73</f>
        <v>190</v>
      </c>
      <c r="F13">
        <f>'Boys Scores'!E73</f>
        <v>181</v>
      </c>
      <c r="G13">
        <f>'Boys Scores'!F73</f>
        <v>218</v>
      </c>
      <c r="H13">
        <f>'Boys Scores'!G73</f>
        <v>166</v>
      </c>
      <c r="I13">
        <f>'Boys Scores'!H73</f>
        <v>178</v>
      </c>
      <c r="J13">
        <f>'Boys Scores'!I73</f>
        <v>178</v>
      </c>
      <c r="K13">
        <f t="shared" si="0"/>
        <v>1263</v>
      </c>
    </row>
    <row r="14" spans="1:11">
      <c r="B14" s="115" t="s">
        <v>58</v>
      </c>
      <c r="C14">
        <f>'Boys Scores'!B85</f>
        <v>804</v>
      </c>
      <c r="D14">
        <f>'Boys Scores'!C85</f>
        <v>804</v>
      </c>
      <c r="E14">
        <f>'Boys Scores'!D85</f>
        <v>899</v>
      </c>
      <c r="F14">
        <f>'Boys Scores'!E85</f>
        <v>790</v>
      </c>
      <c r="G14">
        <f>'Boys Scores'!F85</f>
        <v>839</v>
      </c>
      <c r="H14">
        <f>'Boys Scores'!G85</f>
        <v>900</v>
      </c>
      <c r="I14">
        <f>'Boys Scores'!H85</f>
        <v>887</v>
      </c>
      <c r="J14">
        <f>'Boys Scores'!I85</f>
        <v>864</v>
      </c>
      <c r="K14">
        <f t="shared" si="0"/>
        <v>6787</v>
      </c>
    </row>
    <row r="15" spans="1:11">
      <c r="B15" s="115" t="s">
        <v>57</v>
      </c>
      <c r="C15">
        <f>'Boys Scores'!B156</f>
        <v>950</v>
      </c>
      <c r="D15">
        <f>'Boys Scores'!C156</f>
        <v>738</v>
      </c>
      <c r="E15">
        <f>'Boys Scores'!D156</f>
        <v>822</v>
      </c>
      <c r="F15">
        <f>'Boys Scores'!E156</f>
        <v>879</v>
      </c>
      <c r="G15">
        <f>'Boys Scores'!F156</f>
        <v>798</v>
      </c>
      <c r="H15">
        <f>'Boys Scores'!G156</f>
        <v>787</v>
      </c>
      <c r="I15">
        <f>'Boys Scores'!H156</f>
        <v>894</v>
      </c>
      <c r="J15">
        <f>'Boys Scores'!I156</f>
        <v>889</v>
      </c>
      <c r="K15">
        <f t="shared" si="0"/>
        <v>6757</v>
      </c>
    </row>
    <row r="16" spans="1:11">
      <c r="B16" s="115" t="s">
        <v>219</v>
      </c>
      <c r="C16">
        <f>'Boys Scores'!B43</f>
        <v>827</v>
      </c>
      <c r="D16">
        <f>'Boys Scores'!C43</f>
        <v>776</v>
      </c>
      <c r="E16">
        <f>'Boys Scores'!D43</f>
        <v>814</v>
      </c>
      <c r="F16">
        <f>'Boys Scores'!E43</f>
        <v>861</v>
      </c>
      <c r="G16">
        <f>'Boys Scores'!F43</f>
        <v>909</v>
      </c>
      <c r="H16">
        <f>'Boys Scores'!G43</f>
        <v>791</v>
      </c>
      <c r="I16">
        <f>'Boys Scores'!H43</f>
        <v>836</v>
      </c>
      <c r="J16">
        <f>'Boys Scores'!I43</f>
        <v>791</v>
      </c>
      <c r="K16">
        <f t="shared" si="0"/>
        <v>6605</v>
      </c>
    </row>
    <row r="17" spans="1:11">
      <c r="B17" s="115" t="s">
        <v>56</v>
      </c>
      <c r="C17">
        <f>'Boys Scores'!B133</f>
        <v>756</v>
      </c>
      <c r="D17">
        <f>'Boys Scores'!C133</f>
        <v>877</v>
      </c>
      <c r="E17">
        <f>'Boys Scores'!D133</f>
        <v>825</v>
      </c>
      <c r="F17">
        <f>'Boys Scores'!E133</f>
        <v>782</v>
      </c>
      <c r="G17">
        <f>'Boys Scores'!F133</f>
        <v>859</v>
      </c>
      <c r="H17">
        <f>'Boys Scores'!G133</f>
        <v>858</v>
      </c>
      <c r="I17">
        <f>'Boys Scores'!H133</f>
        <v>843</v>
      </c>
      <c r="J17">
        <f>'Boys Scores'!I133</f>
        <v>796</v>
      </c>
      <c r="K17">
        <f t="shared" si="0"/>
        <v>6596</v>
      </c>
    </row>
    <row r="18" spans="1:11">
      <c r="B18" s="115" t="s">
        <v>38</v>
      </c>
      <c r="C18">
        <f>'Boys Scores'!B63</f>
        <v>822</v>
      </c>
      <c r="D18">
        <f>'Boys Scores'!C63</f>
        <v>771</v>
      </c>
      <c r="E18">
        <f>'Boys Scores'!D63</f>
        <v>856</v>
      </c>
      <c r="F18">
        <f>'Boys Scores'!E63</f>
        <v>615</v>
      </c>
      <c r="G18">
        <f>'Boys Scores'!F63</f>
        <v>782</v>
      </c>
      <c r="H18">
        <f>'Boys Scores'!G63</f>
        <v>814</v>
      </c>
      <c r="I18">
        <f>'Boys Scores'!H63</f>
        <v>859</v>
      </c>
      <c r="J18">
        <f>'Boys Scores'!I63</f>
        <v>1012</v>
      </c>
      <c r="K18">
        <f t="shared" si="0"/>
        <v>6531</v>
      </c>
    </row>
    <row r="19" spans="1:11">
      <c r="B19" s="115" t="s">
        <v>15</v>
      </c>
      <c r="C19">
        <f>'Boys Scores'!B32</f>
        <v>815</v>
      </c>
      <c r="D19">
        <f>'Boys Scores'!C32</f>
        <v>803</v>
      </c>
      <c r="E19">
        <f>'Boys Scores'!D32</f>
        <v>774</v>
      </c>
      <c r="F19">
        <f>'Boys Scores'!E32</f>
        <v>820</v>
      </c>
      <c r="G19">
        <f>'Boys Scores'!F32</f>
        <v>759</v>
      </c>
      <c r="H19">
        <f>'Boys Scores'!G32</f>
        <v>660</v>
      </c>
      <c r="I19">
        <f>'Boys Scores'!H32</f>
        <v>819</v>
      </c>
      <c r="J19">
        <f>'Boys Scores'!I32</f>
        <v>800</v>
      </c>
      <c r="K19">
        <f t="shared" si="0"/>
        <v>6250</v>
      </c>
    </row>
    <row r="21" spans="1:11">
      <c r="B21" s="119" t="s">
        <v>266</v>
      </c>
    </row>
    <row r="22" spans="1:11">
      <c r="C22" t="s">
        <v>250</v>
      </c>
      <c r="D22" t="s">
        <v>251</v>
      </c>
      <c r="E22" t="s">
        <v>252</v>
      </c>
      <c r="F22" t="s">
        <v>253</v>
      </c>
      <c r="G22" t="s">
        <v>254</v>
      </c>
      <c r="H22" t="s">
        <v>255</v>
      </c>
      <c r="I22" t="s">
        <v>256</v>
      </c>
      <c r="J22" t="s">
        <v>257</v>
      </c>
      <c r="K22" t="s">
        <v>258</v>
      </c>
    </row>
    <row r="23" spans="1:11">
      <c r="A23" s="120">
        <v>25</v>
      </c>
      <c r="B23" s="117" t="s">
        <v>54</v>
      </c>
      <c r="C23">
        <f>'Girls Scores'!B99</f>
        <v>0</v>
      </c>
      <c r="D23">
        <f>'Girls Scores'!C99</f>
        <v>0</v>
      </c>
      <c r="E23">
        <f>'Girls Scores'!D99</f>
        <v>138</v>
      </c>
      <c r="F23">
        <f>'Girls Scores'!E99</f>
        <v>0</v>
      </c>
      <c r="G23">
        <f>'Girls Scores'!F99</f>
        <v>103</v>
      </c>
      <c r="H23">
        <f>'Girls Scores'!G99</f>
        <v>0</v>
      </c>
      <c r="I23">
        <f>'Girls Scores'!H99</f>
        <v>0</v>
      </c>
      <c r="J23">
        <f>'Girls Scores'!I99</f>
        <v>0</v>
      </c>
      <c r="K23">
        <f t="shared" ref="K23:K33" si="1">SUM(C23:J23)</f>
        <v>241</v>
      </c>
    </row>
    <row r="24" spans="1:11">
      <c r="A24" s="120">
        <v>27</v>
      </c>
      <c r="B24" s="117" t="s">
        <v>57</v>
      </c>
      <c r="C24">
        <f>'Girls Scores'!B79</f>
        <v>189</v>
      </c>
      <c r="D24">
        <f>'Girls Scores'!C79</f>
        <v>138</v>
      </c>
      <c r="E24">
        <f>'Girls Scores'!D79</f>
        <v>138</v>
      </c>
      <c r="F24">
        <f>'Girls Scores'!E79</f>
        <v>166</v>
      </c>
      <c r="G24">
        <f>'Girls Scores'!F79</f>
        <v>148</v>
      </c>
      <c r="H24">
        <f>'Girls Scores'!G79</f>
        <v>204</v>
      </c>
      <c r="I24">
        <f>'Girls Scores'!H79</f>
        <v>143</v>
      </c>
      <c r="J24">
        <f>'Girls Scores'!I79</f>
        <v>0</v>
      </c>
      <c r="K24">
        <f t="shared" si="1"/>
        <v>1126</v>
      </c>
    </row>
    <row r="25" spans="1:11">
      <c r="A25" s="120">
        <v>29</v>
      </c>
      <c r="B25" s="117" t="s">
        <v>53</v>
      </c>
      <c r="C25">
        <f>'Girls Scores'!B11</f>
        <v>750</v>
      </c>
      <c r="D25">
        <f>'Girls Scores'!C11</f>
        <v>797</v>
      </c>
      <c r="E25">
        <f>'Girls Scores'!D11</f>
        <v>764</v>
      </c>
      <c r="F25">
        <f>'Girls Scores'!E11</f>
        <v>846</v>
      </c>
      <c r="G25">
        <f>'Girls Scores'!F11</f>
        <v>927</v>
      </c>
      <c r="H25">
        <f>'Girls Scores'!G11</f>
        <v>873</v>
      </c>
      <c r="I25">
        <f>'Girls Scores'!H11</f>
        <v>760</v>
      </c>
      <c r="J25">
        <f>'Girls Scores'!I11</f>
        <v>908</v>
      </c>
      <c r="K25">
        <f t="shared" si="1"/>
        <v>6625</v>
      </c>
    </row>
    <row r="26" spans="1:11">
      <c r="A26" s="120">
        <v>31</v>
      </c>
      <c r="B26" s="117" t="s">
        <v>51</v>
      </c>
      <c r="C26">
        <f>'Girls Scores'!B89</f>
        <v>177</v>
      </c>
      <c r="D26">
        <f>'Girls Scores'!C89</f>
        <v>170</v>
      </c>
      <c r="E26">
        <f>'Girls Scores'!D89</f>
        <v>203</v>
      </c>
      <c r="F26">
        <f>'Girls Scores'!E89</f>
        <v>173</v>
      </c>
      <c r="G26">
        <f>'Girls Scores'!F89</f>
        <v>190</v>
      </c>
      <c r="H26">
        <f>'Girls Scores'!G89</f>
        <v>164</v>
      </c>
      <c r="I26">
        <f>'Girls Scores'!H89</f>
        <v>174</v>
      </c>
      <c r="J26">
        <f>'Girls Scores'!I89</f>
        <v>117</v>
      </c>
      <c r="K26">
        <f t="shared" si="1"/>
        <v>1368</v>
      </c>
    </row>
    <row r="27" spans="1:11">
      <c r="A27" s="120">
        <v>32</v>
      </c>
      <c r="B27" s="117" t="s">
        <v>55</v>
      </c>
      <c r="C27">
        <f>'Girls Scores'!B69</f>
        <v>0</v>
      </c>
      <c r="D27">
        <f>'Girls Scores'!C69</f>
        <v>0</v>
      </c>
      <c r="E27">
        <f>'Girls Scores'!D69</f>
        <v>127</v>
      </c>
      <c r="F27">
        <f>'Girls Scores'!E69</f>
        <v>0</v>
      </c>
      <c r="G27">
        <f>'Girls Scores'!F69</f>
        <v>126</v>
      </c>
      <c r="H27">
        <f>'Girls Scores'!G69</f>
        <v>0</v>
      </c>
      <c r="I27">
        <f>'Girls Scores'!H69</f>
        <v>143</v>
      </c>
      <c r="J27">
        <f>'Girls Scores'!I69</f>
        <v>153</v>
      </c>
      <c r="K27">
        <f t="shared" si="1"/>
        <v>549</v>
      </c>
    </row>
    <row r="28" spans="1:11">
      <c r="A28" s="120">
        <v>30</v>
      </c>
      <c r="B28" s="117" t="s">
        <v>52</v>
      </c>
      <c r="C28">
        <f>'Girls Scores'!B109</f>
        <v>0</v>
      </c>
      <c r="D28">
        <f>'Girls Scores'!C109</f>
        <v>0</v>
      </c>
      <c r="E28">
        <f>'Girls Scores'!D109</f>
        <v>115</v>
      </c>
      <c r="F28">
        <f>'Girls Scores'!E109</f>
        <v>132</v>
      </c>
      <c r="G28">
        <f>'Girls Scores'!F109</f>
        <v>0</v>
      </c>
      <c r="H28">
        <f>'Girls Scores'!G109</f>
        <v>107</v>
      </c>
      <c r="I28">
        <f>'Girls Scores'!H109</f>
        <v>106</v>
      </c>
      <c r="J28">
        <f>'Girls Scores'!I109</f>
        <v>0</v>
      </c>
      <c r="K28">
        <f t="shared" si="1"/>
        <v>460</v>
      </c>
    </row>
    <row r="29" spans="1:11">
      <c r="A29" s="120">
        <v>28</v>
      </c>
      <c r="B29" s="117" t="s">
        <v>58</v>
      </c>
      <c r="C29">
        <f>'Girls Scores'!B58</f>
        <v>118</v>
      </c>
      <c r="D29">
        <f>'Girls Scores'!C58</f>
        <v>112</v>
      </c>
      <c r="E29">
        <f>'Girls Scores'!D58</f>
        <v>102</v>
      </c>
      <c r="F29">
        <f>'Girls Scores'!E58</f>
        <v>144</v>
      </c>
      <c r="G29">
        <f>'Girls Scores'!F58</f>
        <v>132</v>
      </c>
      <c r="H29">
        <f>'Girls Scores'!G58</f>
        <v>130</v>
      </c>
      <c r="I29">
        <f>'Girls Scores'!H58</f>
        <v>111</v>
      </c>
      <c r="J29">
        <f>'Girls Scores'!I58</f>
        <v>161</v>
      </c>
      <c r="K29">
        <f t="shared" si="1"/>
        <v>1010</v>
      </c>
    </row>
    <row r="30" spans="1:11">
      <c r="A30" s="120">
        <v>26</v>
      </c>
      <c r="B30" s="117" t="s">
        <v>44</v>
      </c>
      <c r="C30">
        <f>'Girls Scores'!B49</f>
        <v>135</v>
      </c>
      <c r="D30">
        <f>'Girls Scores'!C49</f>
        <v>148</v>
      </c>
      <c r="E30">
        <f>'Girls Scores'!D49</f>
        <v>141</v>
      </c>
      <c r="F30">
        <f>'Girls Scores'!E49</f>
        <v>125</v>
      </c>
      <c r="G30">
        <f>'Girls Scores'!F49</f>
        <v>142</v>
      </c>
      <c r="H30">
        <f>'Girls Scores'!G49</f>
        <v>146</v>
      </c>
      <c r="I30">
        <f>'Girls Scores'!H49</f>
        <v>177</v>
      </c>
      <c r="J30">
        <f>'Girls Scores'!I49</f>
        <v>139</v>
      </c>
      <c r="K30">
        <f t="shared" si="1"/>
        <v>1153</v>
      </c>
    </row>
    <row r="31" spans="1:11">
      <c r="B31" s="117" t="s">
        <v>71</v>
      </c>
      <c r="C31">
        <f>'Girls Scores'!B39</f>
        <v>0</v>
      </c>
      <c r="D31">
        <f>'Girls Scores'!C39</f>
        <v>93</v>
      </c>
      <c r="E31">
        <f>'Girls Scores'!D39</f>
        <v>0</v>
      </c>
      <c r="F31">
        <f>'Girls Scores'!E39</f>
        <v>113</v>
      </c>
      <c r="G31">
        <f>'Girls Scores'!F39</f>
        <v>99</v>
      </c>
      <c r="H31">
        <f>'Girls Scores'!G39</f>
        <v>0</v>
      </c>
      <c r="I31">
        <f>'Girls Scores'!H39</f>
        <v>110</v>
      </c>
      <c r="J31">
        <f>'Girls Scores'!I39</f>
        <v>0</v>
      </c>
      <c r="K31">
        <f t="shared" si="1"/>
        <v>415</v>
      </c>
    </row>
    <row r="32" spans="1:11">
      <c r="B32" s="117" t="s">
        <v>1</v>
      </c>
      <c r="C32">
        <f>'Girls Scores'!B21</f>
        <v>639</v>
      </c>
      <c r="D32">
        <f>'Girls Scores'!C21</f>
        <v>766</v>
      </c>
      <c r="E32">
        <f>'Girls Scores'!D21</f>
        <v>683</v>
      </c>
      <c r="F32">
        <f>'Girls Scores'!E21</f>
        <v>612</v>
      </c>
      <c r="G32">
        <f>'Girls Scores'!F21</f>
        <v>695</v>
      </c>
      <c r="H32">
        <f>'Girls Scores'!G21</f>
        <v>710</v>
      </c>
      <c r="I32">
        <f>'Girls Scores'!H21</f>
        <v>626</v>
      </c>
      <c r="J32">
        <f>'Girls Scores'!I21</f>
        <v>611</v>
      </c>
      <c r="K32">
        <f t="shared" si="1"/>
        <v>5342</v>
      </c>
    </row>
    <row r="33" spans="2:11">
      <c r="B33" s="117" t="s">
        <v>9</v>
      </c>
      <c r="C33">
        <f>'Girls Scores'!B29</f>
        <v>108</v>
      </c>
      <c r="D33">
        <f>'Girls Scores'!C29</f>
        <v>112</v>
      </c>
      <c r="E33">
        <f>'Girls Scores'!D29</f>
        <v>79</v>
      </c>
      <c r="F33">
        <f>'Girls Scores'!E29</f>
        <v>90</v>
      </c>
      <c r="G33">
        <f>'Girls Scores'!F29</f>
        <v>85</v>
      </c>
      <c r="H33">
        <f>'Girls Scores'!G29</f>
        <v>109</v>
      </c>
      <c r="I33">
        <f>'Girls Scores'!H29</f>
        <v>84</v>
      </c>
      <c r="J33">
        <f>'Girls Scores'!I29</f>
        <v>93</v>
      </c>
      <c r="K33">
        <f t="shared" si="1"/>
        <v>760</v>
      </c>
    </row>
  </sheetData>
  <sortState ref="B23:K33">
    <sortCondition descending="1" ref="K23:K33"/>
  </sortState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1:L182"/>
  <sheetViews>
    <sheetView workbookViewId="0">
      <selection activeCell="G4" sqref="G4:G5"/>
    </sheetView>
  </sheetViews>
  <sheetFormatPr defaultRowHeight="15"/>
  <cols>
    <col min="3" max="3" width="12.5703125" customWidth="1"/>
    <col min="4" max="4" width="13.28515625" customWidth="1"/>
    <col min="5" max="5" width="4.28515625" customWidth="1"/>
    <col min="6" max="6" width="24.7109375" customWidth="1"/>
    <col min="8" max="8" width="30.28515625" customWidth="1"/>
    <col min="11" max="11" width="5.5703125" customWidth="1"/>
    <col min="12" max="12" width="28.7109375" customWidth="1"/>
  </cols>
  <sheetData>
    <row r="1" spans="2:7">
      <c r="B1" s="124"/>
    </row>
    <row r="4" spans="2:7">
      <c r="G4" t="s">
        <v>273</v>
      </c>
    </row>
    <row r="5" spans="2:7">
      <c r="G5" t="s">
        <v>274</v>
      </c>
    </row>
    <row r="6" spans="2:7">
      <c r="C6" s="1" t="s">
        <v>85</v>
      </c>
      <c r="D6" s="1" t="s">
        <v>84</v>
      </c>
      <c r="E6" s="1"/>
      <c r="F6" s="1" t="s">
        <v>1</v>
      </c>
    </row>
    <row r="7" spans="2:7">
      <c r="C7" s="1"/>
      <c r="D7" s="1"/>
      <c r="E7" s="1"/>
      <c r="F7" s="1"/>
    </row>
    <row r="8" spans="2:7">
      <c r="C8" s="2">
        <v>35313</v>
      </c>
      <c r="D8" s="1" t="s">
        <v>179</v>
      </c>
      <c r="E8" s="1">
        <v>1</v>
      </c>
      <c r="F8" s="1" t="s">
        <v>2</v>
      </c>
      <c r="G8" s="124" t="s">
        <v>272</v>
      </c>
    </row>
    <row r="9" spans="2:7">
      <c r="C9" s="2">
        <v>35605</v>
      </c>
      <c r="D9" s="1">
        <v>117749</v>
      </c>
      <c r="E9" s="1">
        <v>2</v>
      </c>
      <c r="F9" s="1" t="s">
        <v>3</v>
      </c>
      <c r="G9" s="124" t="s">
        <v>272</v>
      </c>
    </row>
    <row r="10" spans="2:7">
      <c r="C10" s="2">
        <v>36733</v>
      </c>
      <c r="D10" s="123" t="s">
        <v>264</v>
      </c>
      <c r="E10" s="1">
        <v>3</v>
      </c>
      <c r="F10" s="1" t="s">
        <v>4</v>
      </c>
      <c r="G10" s="124" t="s">
        <v>272</v>
      </c>
    </row>
    <row r="11" spans="2:7">
      <c r="C11" s="2">
        <v>36607</v>
      </c>
      <c r="D11" s="1">
        <v>124761</v>
      </c>
      <c r="E11" s="1">
        <v>4</v>
      </c>
      <c r="F11" s="1" t="s">
        <v>5</v>
      </c>
      <c r="G11" s="124" t="s">
        <v>272</v>
      </c>
    </row>
    <row r="12" spans="2:7">
      <c r="C12" s="2">
        <v>35638</v>
      </c>
      <c r="D12" s="1">
        <v>125157</v>
      </c>
      <c r="E12" s="1">
        <v>5</v>
      </c>
      <c r="F12" s="1" t="s">
        <v>6</v>
      </c>
      <c r="G12" s="124" t="s">
        <v>272</v>
      </c>
    </row>
    <row r="13" spans="2:7">
      <c r="C13" s="2">
        <v>35812</v>
      </c>
      <c r="D13" s="1">
        <v>124461</v>
      </c>
      <c r="E13" s="1">
        <v>6</v>
      </c>
      <c r="F13" s="1" t="s">
        <v>7</v>
      </c>
      <c r="G13" s="124" t="s">
        <v>272</v>
      </c>
    </row>
    <row r="14" spans="2:7">
      <c r="C14" s="2">
        <v>35600</v>
      </c>
      <c r="D14" s="1">
        <v>119122</v>
      </c>
      <c r="E14" s="1">
        <v>7</v>
      </c>
      <c r="F14" s="1" t="s">
        <v>8</v>
      </c>
      <c r="G14" s="124" t="s">
        <v>272</v>
      </c>
    </row>
    <row r="17" spans="3:8">
      <c r="C17" s="1" t="s">
        <v>85</v>
      </c>
      <c r="D17" s="1" t="s">
        <v>84</v>
      </c>
      <c r="E17" s="1"/>
      <c r="F17" s="1" t="s">
        <v>9</v>
      </c>
    </row>
    <row r="18" spans="3:8">
      <c r="C18" s="1"/>
      <c r="D18" s="1"/>
      <c r="E18" s="1"/>
      <c r="F18" s="1"/>
      <c r="G18" s="124" t="s">
        <v>272</v>
      </c>
    </row>
    <row r="19" spans="3:8">
      <c r="C19" s="2">
        <v>36185</v>
      </c>
      <c r="D19" s="1">
        <v>125614</v>
      </c>
      <c r="E19" s="1">
        <v>1</v>
      </c>
      <c r="F19" s="1" t="s">
        <v>10</v>
      </c>
      <c r="G19" s="124" t="s">
        <v>272</v>
      </c>
    </row>
    <row r="20" spans="3:8">
      <c r="C20" s="2">
        <v>36354</v>
      </c>
      <c r="D20" s="1">
        <v>127671</v>
      </c>
      <c r="E20" s="1">
        <v>2</v>
      </c>
      <c r="F20" s="1" t="s">
        <v>11</v>
      </c>
      <c r="G20" s="124" t="s">
        <v>272</v>
      </c>
    </row>
    <row r="21" spans="3:8">
      <c r="C21" s="2">
        <v>35887</v>
      </c>
      <c r="D21" s="1">
        <v>114356</v>
      </c>
      <c r="E21" s="1">
        <v>3</v>
      </c>
      <c r="F21" s="1" t="s">
        <v>12</v>
      </c>
      <c r="G21" s="124" t="s">
        <v>272</v>
      </c>
    </row>
    <row r="22" spans="3:8">
      <c r="C22" s="2">
        <v>36665</v>
      </c>
      <c r="D22" s="1">
        <v>121513</v>
      </c>
      <c r="E22" s="1">
        <v>4</v>
      </c>
      <c r="F22" s="1" t="s">
        <v>13</v>
      </c>
      <c r="G22" s="124" t="s">
        <v>272</v>
      </c>
    </row>
    <row r="23" spans="3:8">
      <c r="C23" s="2">
        <v>35455</v>
      </c>
      <c r="D23" s="1" t="s">
        <v>180</v>
      </c>
      <c r="E23" s="1">
        <v>5</v>
      </c>
      <c r="F23" s="1" t="s">
        <v>14</v>
      </c>
      <c r="G23" s="124" t="s">
        <v>272</v>
      </c>
    </row>
    <row r="24" spans="3:8">
      <c r="C24" s="94">
        <v>36236</v>
      </c>
      <c r="D24" s="95">
        <v>127574</v>
      </c>
      <c r="E24" s="95">
        <v>6</v>
      </c>
      <c r="F24" s="95" t="s">
        <v>245</v>
      </c>
      <c r="G24" s="124" t="s">
        <v>272</v>
      </c>
      <c r="H24" s="95" t="s">
        <v>249</v>
      </c>
    </row>
    <row r="27" spans="3:8">
      <c r="C27" s="1" t="s">
        <v>85</v>
      </c>
      <c r="D27" s="1" t="s">
        <v>84</v>
      </c>
      <c r="E27" s="1"/>
      <c r="F27" s="1" t="s">
        <v>15</v>
      </c>
    </row>
    <row r="28" spans="3:8">
      <c r="C28" s="1"/>
      <c r="D28" s="1"/>
      <c r="E28" s="1"/>
      <c r="F28" s="1"/>
    </row>
    <row r="29" spans="3:8">
      <c r="C29" s="2">
        <v>35946</v>
      </c>
      <c r="D29" s="1">
        <v>120638</v>
      </c>
      <c r="E29" s="1">
        <v>1</v>
      </c>
      <c r="F29" s="1" t="s">
        <v>16</v>
      </c>
      <c r="G29" s="124" t="s">
        <v>272</v>
      </c>
    </row>
    <row r="30" spans="3:8">
      <c r="C30" s="2">
        <v>36802</v>
      </c>
      <c r="D30" s="1">
        <v>126993</v>
      </c>
      <c r="E30" s="1">
        <v>2</v>
      </c>
      <c r="F30" s="1" t="s">
        <v>17</v>
      </c>
      <c r="G30" s="124" t="s">
        <v>272</v>
      </c>
    </row>
    <row r="31" spans="3:8">
      <c r="C31" s="2">
        <v>35806</v>
      </c>
      <c r="D31" s="1">
        <v>122198</v>
      </c>
      <c r="E31" s="1">
        <v>3</v>
      </c>
      <c r="F31" s="1" t="s">
        <v>18</v>
      </c>
      <c r="G31" s="124" t="s">
        <v>272</v>
      </c>
    </row>
    <row r="32" spans="3:8">
      <c r="C32" s="2">
        <v>36667</v>
      </c>
      <c r="D32" s="1">
        <v>126108</v>
      </c>
      <c r="E32" s="1">
        <v>4</v>
      </c>
      <c r="F32" s="1" t="s">
        <v>19</v>
      </c>
      <c r="G32" s="124" t="s">
        <v>272</v>
      </c>
    </row>
    <row r="33" spans="3:8">
      <c r="C33" s="2">
        <v>36702</v>
      </c>
      <c r="D33" s="1">
        <v>124360</v>
      </c>
      <c r="E33" s="1">
        <v>5</v>
      </c>
      <c r="F33" s="1" t="s">
        <v>20</v>
      </c>
      <c r="G33" s="124" t="s">
        <v>272</v>
      </c>
    </row>
    <row r="34" spans="3:8">
      <c r="C34" s="2">
        <v>36928</v>
      </c>
      <c r="D34" s="1">
        <v>127452</v>
      </c>
      <c r="E34" s="1">
        <v>6</v>
      </c>
      <c r="F34" s="1" t="s">
        <v>21</v>
      </c>
      <c r="G34" s="124" t="s">
        <v>272</v>
      </c>
    </row>
    <row r="35" spans="3:8">
      <c r="C35" s="2">
        <v>38579</v>
      </c>
      <c r="D35" s="1">
        <v>126336</v>
      </c>
      <c r="E35" s="1">
        <v>7</v>
      </c>
      <c r="F35" s="1" t="s">
        <v>22</v>
      </c>
      <c r="G35" s="124" t="s">
        <v>272</v>
      </c>
    </row>
    <row r="38" spans="3:8">
      <c r="C38" s="1" t="s">
        <v>85</v>
      </c>
      <c r="D38" s="1" t="s">
        <v>84</v>
      </c>
      <c r="E38" s="1"/>
      <c r="F38" s="1" t="s">
        <v>219</v>
      </c>
    </row>
    <row r="39" spans="3:8">
      <c r="C39" s="1"/>
      <c r="D39" s="1"/>
      <c r="E39" s="1"/>
      <c r="F39" s="1"/>
    </row>
    <row r="40" spans="3:8">
      <c r="C40" s="1"/>
      <c r="D40" s="1">
        <v>122248</v>
      </c>
      <c r="E40" s="1">
        <v>1</v>
      </c>
      <c r="F40" s="1" t="s">
        <v>23</v>
      </c>
      <c r="G40" s="124" t="s">
        <v>272</v>
      </c>
    </row>
    <row r="41" spans="3:8">
      <c r="C41" s="1"/>
      <c r="D41" s="1">
        <v>121061</v>
      </c>
      <c r="E41" s="1">
        <v>2</v>
      </c>
      <c r="F41" s="1" t="s">
        <v>24</v>
      </c>
      <c r="G41" s="124" t="s">
        <v>272</v>
      </c>
    </row>
    <row r="42" spans="3:8" ht="15.75" thickBot="1">
      <c r="C42" s="1"/>
      <c r="D42" s="1">
        <v>127676</v>
      </c>
      <c r="E42" s="1">
        <v>3</v>
      </c>
      <c r="F42" s="1" t="s">
        <v>25</v>
      </c>
      <c r="G42" s="124" t="s">
        <v>272</v>
      </c>
    </row>
    <row r="43" spans="3:8" ht="15.75" thickBot="1">
      <c r="C43" s="1"/>
      <c r="D43" s="95">
        <v>123002</v>
      </c>
      <c r="E43" s="95">
        <v>4</v>
      </c>
      <c r="F43" s="95" t="s">
        <v>26</v>
      </c>
      <c r="G43" s="124"/>
      <c r="H43" s="101" t="s">
        <v>247</v>
      </c>
    </row>
    <row r="44" spans="3:8" ht="15.75" thickBot="1">
      <c r="C44" s="1"/>
      <c r="D44" s="1">
        <v>127650</v>
      </c>
      <c r="E44" s="1">
        <v>5</v>
      </c>
      <c r="F44" s="1" t="s">
        <v>27</v>
      </c>
      <c r="G44" s="124" t="s">
        <v>272</v>
      </c>
    </row>
    <row r="45" spans="3:8" ht="15.75" thickBot="1">
      <c r="C45" s="1"/>
      <c r="D45" s="95">
        <v>125967</v>
      </c>
      <c r="E45" s="95">
        <v>6</v>
      </c>
      <c r="F45" s="95" t="s">
        <v>28</v>
      </c>
      <c r="G45" s="124"/>
      <c r="H45" s="101" t="s">
        <v>247</v>
      </c>
    </row>
    <row r="46" spans="3:8">
      <c r="C46" s="1"/>
      <c r="D46" s="1">
        <v>127649</v>
      </c>
      <c r="E46" s="1">
        <v>7</v>
      </c>
      <c r="F46" s="1" t="s">
        <v>29</v>
      </c>
      <c r="G46" s="124" t="s">
        <v>272</v>
      </c>
    </row>
    <row r="49" spans="3:8">
      <c r="C49" s="1" t="s">
        <v>85</v>
      </c>
      <c r="D49" s="1" t="s">
        <v>84</v>
      </c>
      <c r="E49" s="1"/>
      <c r="F49" s="1" t="s">
        <v>30</v>
      </c>
    </row>
    <row r="50" spans="3:8">
      <c r="C50" s="1"/>
      <c r="D50" s="1"/>
      <c r="E50" s="1"/>
      <c r="F50" s="1"/>
    </row>
    <row r="51" spans="3:8">
      <c r="C51" s="2">
        <v>35484</v>
      </c>
      <c r="D51" s="1">
        <v>120283</v>
      </c>
      <c r="E51" s="1">
        <v>1</v>
      </c>
      <c r="F51" s="1" t="s">
        <v>31</v>
      </c>
      <c r="G51" s="124" t="s">
        <v>272</v>
      </c>
      <c r="H51" t="s">
        <v>260</v>
      </c>
    </row>
    <row r="52" spans="3:8">
      <c r="C52" s="2">
        <v>35576</v>
      </c>
      <c r="D52" s="1">
        <v>125358</v>
      </c>
      <c r="E52" s="1">
        <v>2</v>
      </c>
      <c r="F52" s="1" t="s">
        <v>32</v>
      </c>
      <c r="G52" s="124" t="s">
        <v>272</v>
      </c>
    </row>
    <row r="53" spans="3:8">
      <c r="C53" s="2">
        <v>35981</v>
      </c>
      <c r="D53" s="1">
        <v>116421</v>
      </c>
      <c r="E53" s="1">
        <v>3</v>
      </c>
      <c r="F53" s="1" t="s">
        <v>33</v>
      </c>
      <c r="G53" s="124" t="s">
        <v>272</v>
      </c>
    </row>
    <row r="54" spans="3:8">
      <c r="C54" s="2">
        <v>35383</v>
      </c>
      <c r="D54" s="123">
        <v>98884</v>
      </c>
      <c r="E54" s="1">
        <v>4</v>
      </c>
      <c r="F54" s="1" t="s">
        <v>34</v>
      </c>
      <c r="G54" s="124" t="s">
        <v>272</v>
      </c>
    </row>
    <row r="55" spans="3:8">
      <c r="C55" s="2">
        <v>35769</v>
      </c>
      <c r="D55" s="1">
        <v>121405</v>
      </c>
      <c r="E55" s="1">
        <v>5</v>
      </c>
      <c r="F55" s="1" t="s">
        <v>35</v>
      </c>
      <c r="G55" s="124" t="s">
        <v>272</v>
      </c>
    </row>
    <row r="56" spans="3:8">
      <c r="C56" s="2">
        <v>36101</v>
      </c>
      <c r="D56" s="1">
        <v>118377</v>
      </c>
      <c r="E56" s="1">
        <v>6</v>
      </c>
      <c r="F56" s="1" t="s">
        <v>36</v>
      </c>
      <c r="G56" s="124" t="s">
        <v>272</v>
      </c>
    </row>
    <row r="57" spans="3:8">
      <c r="C57" s="2">
        <v>36481</v>
      </c>
      <c r="D57" s="1">
        <v>121789</v>
      </c>
      <c r="E57" s="1">
        <v>7</v>
      </c>
      <c r="F57" s="1" t="s">
        <v>37</v>
      </c>
      <c r="G57" s="124" t="s">
        <v>272</v>
      </c>
    </row>
    <row r="60" spans="3:8">
      <c r="C60" s="1" t="s">
        <v>85</v>
      </c>
      <c r="D60" s="1" t="s">
        <v>84</v>
      </c>
      <c r="E60" s="1"/>
      <c r="F60" s="1" t="s">
        <v>38</v>
      </c>
    </row>
    <row r="61" spans="3:8">
      <c r="C61" s="1"/>
      <c r="D61" s="1"/>
      <c r="E61" s="1"/>
      <c r="F61" s="1"/>
    </row>
    <row r="62" spans="3:8">
      <c r="C62" s="2">
        <v>35679</v>
      </c>
      <c r="D62" s="1">
        <v>125488</v>
      </c>
      <c r="E62" s="1">
        <v>1</v>
      </c>
      <c r="F62" s="1" t="s">
        <v>39</v>
      </c>
      <c r="G62" s="124" t="s">
        <v>272</v>
      </c>
    </row>
    <row r="63" spans="3:8">
      <c r="C63" s="2">
        <v>35827</v>
      </c>
      <c r="D63" s="1">
        <v>125935</v>
      </c>
      <c r="E63" s="1">
        <v>2</v>
      </c>
      <c r="F63" s="1" t="s">
        <v>40</v>
      </c>
      <c r="G63" s="124" t="s">
        <v>272</v>
      </c>
    </row>
    <row r="64" spans="3:8">
      <c r="C64" s="2">
        <v>36557</v>
      </c>
      <c r="D64" s="1">
        <v>126468</v>
      </c>
      <c r="E64" s="1">
        <v>3</v>
      </c>
      <c r="F64" s="1" t="s">
        <v>41</v>
      </c>
      <c r="G64" s="124" t="s">
        <v>272</v>
      </c>
    </row>
    <row r="65" spans="3:7">
      <c r="C65" s="2">
        <v>37228</v>
      </c>
      <c r="D65" s="1">
        <v>125432</v>
      </c>
      <c r="E65" s="1">
        <v>4</v>
      </c>
      <c r="F65" s="1" t="s">
        <v>42</v>
      </c>
      <c r="G65" s="124" t="s">
        <v>272</v>
      </c>
    </row>
    <row r="66" spans="3:7">
      <c r="C66" s="2">
        <v>35979</v>
      </c>
      <c r="D66" s="1">
        <v>126467</v>
      </c>
      <c r="E66" s="1">
        <v>5</v>
      </c>
      <c r="F66" s="1" t="s">
        <v>43</v>
      </c>
      <c r="G66" s="124" t="s">
        <v>272</v>
      </c>
    </row>
    <row r="67" spans="3:7">
      <c r="G67" s="124"/>
    </row>
    <row r="68" spans="3:7">
      <c r="G68" s="124"/>
    </row>
    <row r="69" spans="3:7">
      <c r="C69" s="1" t="s">
        <v>85</v>
      </c>
      <c r="D69" s="1" t="s">
        <v>84</v>
      </c>
      <c r="E69" s="1"/>
      <c r="F69" s="1" t="s">
        <v>44</v>
      </c>
    </row>
    <row r="70" spans="3:7">
      <c r="C70" s="1"/>
      <c r="D70" s="1"/>
      <c r="E70" s="1"/>
      <c r="F70" s="1"/>
    </row>
    <row r="71" spans="3:7">
      <c r="C71" s="2">
        <v>35771</v>
      </c>
      <c r="D71" s="1">
        <v>126506</v>
      </c>
      <c r="E71" s="1">
        <v>1</v>
      </c>
      <c r="F71" s="1" t="s">
        <v>45</v>
      </c>
      <c r="G71" s="124" t="s">
        <v>272</v>
      </c>
    </row>
    <row r="72" spans="3:7">
      <c r="C72" s="2">
        <v>35712</v>
      </c>
      <c r="D72" s="123">
        <v>115065</v>
      </c>
      <c r="E72" s="1">
        <v>2</v>
      </c>
      <c r="F72" s="1" t="s">
        <v>46</v>
      </c>
      <c r="G72" s="124" t="s">
        <v>272</v>
      </c>
    </row>
    <row r="73" spans="3:7">
      <c r="C73" s="2">
        <v>35905</v>
      </c>
      <c r="D73" s="123">
        <v>121667</v>
      </c>
      <c r="E73" s="1">
        <v>3</v>
      </c>
      <c r="F73" s="1" t="s">
        <v>47</v>
      </c>
      <c r="G73" s="124" t="s">
        <v>272</v>
      </c>
    </row>
    <row r="74" spans="3:7">
      <c r="C74" s="2">
        <v>36703</v>
      </c>
      <c r="D74" s="123">
        <v>127414</v>
      </c>
      <c r="E74" s="1">
        <v>4</v>
      </c>
      <c r="F74" s="1" t="s">
        <v>49</v>
      </c>
      <c r="G74" s="124" t="s">
        <v>272</v>
      </c>
    </row>
    <row r="75" spans="3:7">
      <c r="C75" s="2">
        <v>37530</v>
      </c>
      <c r="D75" s="123">
        <v>123161</v>
      </c>
      <c r="E75" s="1">
        <v>5</v>
      </c>
      <c r="F75" s="1" t="s">
        <v>48</v>
      </c>
      <c r="G75" s="124" t="s">
        <v>272</v>
      </c>
    </row>
    <row r="76" spans="3:7">
      <c r="C76" s="2">
        <v>37112</v>
      </c>
      <c r="D76" s="123">
        <v>127030</v>
      </c>
      <c r="E76" s="1">
        <v>6</v>
      </c>
      <c r="F76" s="1" t="s">
        <v>50</v>
      </c>
      <c r="G76" s="124" t="s">
        <v>272</v>
      </c>
    </row>
    <row r="77" spans="3:7">
      <c r="D77" s="118">
        <v>127465</v>
      </c>
      <c r="F77" s="118" t="s">
        <v>262</v>
      </c>
      <c r="G77" s="124" t="s">
        <v>272</v>
      </c>
    </row>
    <row r="80" spans="3:7">
      <c r="C80" s="1" t="s">
        <v>85</v>
      </c>
      <c r="D80" s="1" t="s">
        <v>84</v>
      </c>
      <c r="E80" s="1"/>
      <c r="F80" s="1" t="s">
        <v>58</v>
      </c>
    </row>
    <row r="81" spans="3:7">
      <c r="C81" s="1"/>
      <c r="D81" s="1"/>
      <c r="E81" s="1"/>
      <c r="F81" s="1"/>
    </row>
    <row r="82" spans="3:7">
      <c r="C82" s="2">
        <v>35473</v>
      </c>
      <c r="D82" s="1">
        <v>123091</v>
      </c>
      <c r="E82" s="1">
        <v>1</v>
      </c>
      <c r="F82" s="1" t="s">
        <v>86</v>
      </c>
      <c r="G82" s="124" t="s">
        <v>272</v>
      </c>
    </row>
    <row r="83" spans="3:7">
      <c r="C83" s="2">
        <v>36254</v>
      </c>
      <c r="D83" s="1">
        <v>120011</v>
      </c>
      <c r="E83" s="1">
        <v>2</v>
      </c>
      <c r="F83" s="1" t="s">
        <v>87</v>
      </c>
      <c r="G83" s="124" t="s">
        <v>272</v>
      </c>
    </row>
    <row r="84" spans="3:7">
      <c r="C84" s="2">
        <v>35655</v>
      </c>
      <c r="D84" s="1">
        <v>126588</v>
      </c>
      <c r="E84" s="1">
        <v>3</v>
      </c>
      <c r="F84" s="1" t="s">
        <v>88</v>
      </c>
      <c r="G84" s="124" t="s">
        <v>272</v>
      </c>
    </row>
    <row r="85" spans="3:7">
      <c r="C85" s="2">
        <v>35824</v>
      </c>
      <c r="D85" s="1">
        <v>120009</v>
      </c>
      <c r="E85" s="1">
        <v>4</v>
      </c>
      <c r="F85" s="1" t="s">
        <v>89</v>
      </c>
      <c r="G85" s="124" t="s">
        <v>272</v>
      </c>
    </row>
    <row r="86" spans="3:7">
      <c r="C86" s="2">
        <v>35408</v>
      </c>
      <c r="D86" s="1">
        <v>127709</v>
      </c>
      <c r="E86" s="1">
        <v>5</v>
      </c>
      <c r="F86" s="1" t="s">
        <v>90</v>
      </c>
      <c r="G86" s="124" t="s">
        <v>272</v>
      </c>
    </row>
    <row r="87" spans="3:7">
      <c r="C87" s="2">
        <v>35522</v>
      </c>
      <c r="D87" s="1">
        <v>128081</v>
      </c>
      <c r="E87" s="1">
        <v>6</v>
      </c>
      <c r="F87" s="1" t="s">
        <v>91</v>
      </c>
      <c r="G87" s="124" t="s">
        <v>272</v>
      </c>
    </row>
    <row r="88" spans="3:7">
      <c r="C88" s="2">
        <v>36576</v>
      </c>
      <c r="D88" s="1">
        <v>121734</v>
      </c>
      <c r="E88" s="1">
        <v>7</v>
      </c>
      <c r="F88" s="1" t="s">
        <v>92</v>
      </c>
      <c r="G88" s="124" t="s">
        <v>272</v>
      </c>
    </row>
    <row r="92" spans="3:7">
      <c r="C92" s="1" t="s">
        <v>85</v>
      </c>
      <c r="D92" s="1" t="s">
        <v>84</v>
      </c>
      <c r="E92" s="1"/>
      <c r="F92" s="1" t="s">
        <v>0</v>
      </c>
    </row>
    <row r="93" spans="3:7">
      <c r="C93" s="1"/>
      <c r="D93" s="1"/>
      <c r="E93" s="1"/>
      <c r="F93" s="1"/>
    </row>
    <row r="94" spans="3:7">
      <c r="C94" s="1" t="s">
        <v>157</v>
      </c>
      <c r="D94" s="24">
        <v>37701</v>
      </c>
      <c r="E94" s="1">
        <v>1</v>
      </c>
      <c r="F94" s="1" t="s">
        <v>110</v>
      </c>
      <c r="G94" s="124" t="s">
        <v>272</v>
      </c>
    </row>
    <row r="95" spans="3:7">
      <c r="C95" s="2" t="s">
        <v>158</v>
      </c>
      <c r="D95" s="2">
        <v>35478</v>
      </c>
      <c r="E95" s="1">
        <v>2</v>
      </c>
      <c r="F95" s="1" t="s">
        <v>111</v>
      </c>
      <c r="G95" s="124" t="s">
        <v>272</v>
      </c>
    </row>
    <row r="96" spans="3:7">
      <c r="C96" s="23">
        <v>123794</v>
      </c>
      <c r="D96" s="2">
        <v>36413</v>
      </c>
      <c r="E96" s="1">
        <v>3</v>
      </c>
      <c r="F96" s="1" t="s">
        <v>113</v>
      </c>
      <c r="G96" s="124" t="s">
        <v>272</v>
      </c>
    </row>
    <row r="97" spans="3:12">
      <c r="C97" s="23">
        <v>123795</v>
      </c>
      <c r="D97" s="2">
        <v>36833</v>
      </c>
      <c r="E97" s="1">
        <v>4</v>
      </c>
      <c r="F97" s="1" t="s">
        <v>114</v>
      </c>
      <c r="G97" s="124" t="s">
        <v>272</v>
      </c>
    </row>
    <row r="98" spans="3:12">
      <c r="C98" s="23">
        <v>123796</v>
      </c>
      <c r="D98" s="2">
        <v>35770</v>
      </c>
      <c r="E98" s="1">
        <v>5</v>
      </c>
      <c r="F98" s="1" t="s">
        <v>112</v>
      </c>
      <c r="G98" s="124" t="s">
        <v>272</v>
      </c>
    </row>
    <row r="99" spans="3:12">
      <c r="C99" s="23">
        <v>125008</v>
      </c>
      <c r="D99" s="2">
        <v>36725</v>
      </c>
      <c r="E99" s="1">
        <v>6</v>
      </c>
      <c r="F99" s="1" t="s">
        <v>155</v>
      </c>
      <c r="G99" s="124" t="s">
        <v>272</v>
      </c>
    </row>
    <row r="100" spans="3:12">
      <c r="C100" s="23">
        <v>121608</v>
      </c>
      <c r="D100" s="2">
        <v>36045</v>
      </c>
      <c r="E100" s="1">
        <v>7</v>
      </c>
      <c r="F100" s="1" t="s">
        <v>156</v>
      </c>
      <c r="G100" s="124" t="s">
        <v>272</v>
      </c>
    </row>
    <row r="104" spans="3:12">
      <c r="C104" s="12" t="s">
        <v>85</v>
      </c>
      <c r="D104" s="12" t="s">
        <v>84</v>
      </c>
      <c r="E104" s="12"/>
      <c r="F104" s="12" t="s">
        <v>53</v>
      </c>
    </row>
    <row r="105" spans="3:12" ht="15.75">
      <c r="C105" s="12"/>
      <c r="D105" s="12"/>
      <c r="E105" s="12"/>
      <c r="F105" s="12"/>
      <c r="L105" s="25"/>
    </row>
    <row r="106" spans="3:12" ht="15.75">
      <c r="C106" s="13">
        <v>36115</v>
      </c>
      <c r="D106" s="14">
        <v>114533</v>
      </c>
      <c r="E106" s="12">
        <v>1</v>
      </c>
      <c r="F106" s="14" t="s">
        <v>115</v>
      </c>
      <c r="G106" s="124" t="s">
        <v>272</v>
      </c>
      <c r="H106" s="21"/>
      <c r="L106" s="25"/>
    </row>
    <row r="107" spans="3:12" ht="15.75">
      <c r="C107" s="13">
        <v>36988</v>
      </c>
      <c r="D107" s="14">
        <v>122888</v>
      </c>
      <c r="E107" s="12">
        <v>2</v>
      </c>
      <c r="F107" s="14" t="s">
        <v>116</v>
      </c>
      <c r="G107" s="124" t="s">
        <v>272</v>
      </c>
      <c r="H107" s="21"/>
      <c r="L107" s="25"/>
    </row>
    <row r="108" spans="3:12" ht="15.75">
      <c r="C108" s="13">
        <v>36065</v>
      </c>
      <c r="D108" s="14">
        <v>124068</v>
      </c>
      <c r="E108" s="12">
        <v>3</v>
      </c>
      <c r="F108" s="14" t="s">
        <v>117</v>
      </c>
      <c r="G108" s="124" t="s">
        <v>272</v>
      </c>
      <c r="H108" s="21"/>
      <c r="L108" s="25"/>
    </row>
    <row r="109" spans="3:12" ht="15.75">
      <c r="C109" s="13">
        <v>35523</v>
      </c>
      <c r="D109" s="14">
        <v>117191</v>
      </c>
      <c r="E109" s="12">
        <v>4</v>
      </c>
      <c r="F109" s="14" t="s">
        <v>118</v>
      </c>
      <c r="G109" s="124" t="s">
        <v>272</v>
      </c>
      <c r="H109" s="21"/>
      <c r="L109" s="25"/>
    </row>
    <row r="110" spans="3:12" ht="15.75">
      <c r="C110" s="13">
        <v>36698</v>
      </c>
      <c r="D110" s="14">
        <v>122843</v>
      </c>
      <c r="E110" s="12">
        <v>5</v>
      </c>
      <c r="F110" s="14" t="s">
        <v>119</v>
      </c>
      <c r="G110" s="124" t="s">
        <v>272</v>
      </c>
      <c r="H110" s="21"/>
      <c r="L110" s="25"/>
    </row>
    <row r="111" spans="3:12" ht="15.75">
      <c r="C111" s="13">
        <v>35865</v>
      </c>
      <c r="D111" s="14">
        <v>114538</v>
      </c>
      <c r="E111" s="12">
        <v>6</v>
      </c>
      <c r="F111" s="14" t="s">
        <v>120</v>
      </c>
      <c r="G111" s="124" t="s">
        <v>272</v>
      </c>
      <c r="H111" s="21"/>
      <c r="L111" s="25"/>
    </row>
    <row r="112" spans="3:12">
      <c r="C112" s="13">
        <v>36426</v>
      </c>
      <c r="D112" s="14">
        <v>125636</v>
      </c>
      <c r="E112" s="12">
        <v>7</v>
      </c>
      <c r="F112" s="14" t="s">
        <v>121</v>
      </c>
      <c r="G112" s="124" t="s">
        <v>272</v>
      </c>
      <c r="H112" s="21"/>
    </row>
    <row r="113" spans="3:12">
      <c r="L113" s="22"/>
    </row>
    <row r="115" spans="3:12">
      <c r="L115" s="22"/>
    </row>
    <row r="116" spans="3:12">
      <c r="C116" s="12" t="s">
        <v>85</v>
      </c>
      <c r="D116" s="12" t="s">
        <v>84</v>
      </c>
      <c r="E116" s="12"/>
      <c r="F116" s="12" t="s">
        <v>55</v>
      </c>
    </row>
    <row r="117" spans="3:12">
      <c r="C117" s="12"/>
      <c r="D117" s="12"/>
      <c r="E117" s="12"/>
      <c r="F117" s="12"/>
      <c r="L117" s="22"/>
    </row>
    <row r="118" spans="3:12">
      <c r="C118" s="20" t="s">
        <v>134</v>
      </c>
      <c r="D118" s="20">
        <v>126298</v>
      </c>
      <c r="E118" s="12">
        <v>1</v>
      </c>
      <c r="F118" s="14" t="s">
        <v>127</v>
      </c>
      <c r="G118" s="124" t="s">
        <v>272</v>
      </c>
    </row>
    <row r="119" spans="3:12">
      <c r="C119" s="20" t="s">
        <v>135</v>
      </c>
      <c r="D119" s="20">
        <v>123335</v>
      </c>
      <c r="E119" s="12">
        <v>2</v>
      </c>
      <c r="F119" s="14" t="s">
        <v>128</v>
      </c>
      <c r="G119" s="124" t="s">
        <v>272</v>
      </c>
      <c r="L119" s="22"/>
    </row>
    <row r="120" spans="3:12">
      <c r="C120" s="20" t="s">
        <v>136</v>
      </c>
      <c r="D120" s="20">
        <v>123278</v>
      </c>
      <c r="E120" s="12">
        <v>3</v>
      </c>
      <c r="F120" s="14" t="s">
        <v>129</v>
      </c>
      <c r="G120" s="124" t="s">
        <v>272</v>
      </c>
    </row>
    <row r="121" spans="3:12">
      <c r="C121" s="20" t="s">
        <v>137</v>
      </c>
      <c r="D121" s="20">
        <v>126299</v>
      </c>
      <c r="E121" s="12">
        <v>4</v>
      </c>
      <c r="F121" s="14" t="s">
        <v>130</v>
      </c>
      <c r="G121" s="124" t="s">
        <v>272</v>
      </c>
      <c r="L121" s="22"/>
    </row>
    <row r="122" spans="3:12">
      <c r="C122" s="20" t="s">
        <v>138</v>
      </c>
      <c r="D122" s="20">
        <v>123716</v>
      </c>
      <c r="E122" s="12">
        <v>5</v>
      </c>
      <c r="F122" s="14" t="s">
        <v>131</v>
      </c>
      <c r="G122" s="124" t="s">
        <v>272</v>
      </c>
    </row>
    <row r="123" spans="3:12">
      <c r="C123" s="20" t="s">
        <v>139</v>
      </c>
      <c r="D123" s="20">
        <v>126019</v>
      </c>
      <c r="E123" s="12">
        <v>6</v>
      </c>
      <c r="F123" s="14" t="s">
        <v>132</v>
      </c>
      <c r="G123" s="124" t="s">
        <v>272</v>
      </c>
      <c r="L123" s="22"/>
    </row>
    <row r="124" spans="3:12">
      <c r="C124" s="20" t="s">
        <v>140</v>
      </c>
      <c r="D124" s="20">
        <v>124204</v>
      </c>
      <c r="E124" s="12">
        <v>7</v>
      </c>
      <c r="F124" s="14" t="s">
        <v>133</v>
      </c>
      <c r="G124" s="124" t="s">
        <v>272</v>
      </c>
    </row>
    <row r="128" spans="3:12">
      <c r="C128" s="12" t="s">
        <v>85</v>
      </c>
      <c r="D128" s="12" t="s">
        <v>84</v>
      </c>
      <c r="E128" s="12"/>
      <c r="F128" s="12" t="s">
        <v>56</v>
      </c>
    </row>
    <row r="129" spans="3:7">
      <c r="C129" s="12"/>
      <c r="D129" s="12"/>
      <c r="E129" s="12"/>
      <c r="F129" s="12"/>
    </row>
    <row r="130" spans="3:7">
      <c r="C130" s="26">
        <v>35504</v>
      </c>
      <c r="D130" s="20">
        <v>124832</v>
      </c>
      <c r="E130" s="12">
        <v>1</v>
      </c>
      <c r="F130" s="14" t="s">
        <v>159</v>
      </c>
      <c r="G130" s="124" t="s">
        <v>272</v>
      </c>
    </row>
    <row r="131" spans="3:7">
      <c r="C131" s="26">
        <v>35865</v>
      </c>
      <c r="D131" s="20">
        <v>123734</v>
      </c>
      <c r="E131" s="12">
        <v>2</v>
      </c>
      <c r="F131" s="14" t="s">
        <v>160</v>
      </c>
      <c r="G131" s="124" t="s">
        <v>272</v>
      </c>
    </row>
    <row r="132" spans="3:7">
      <c r="C132" s="26">
        <v>35665</v>
      </c>
      <c r="D132" s="20">
        <v>121448</v>
      </c>
      <c r="E132" s="12">
        <v>3</v>
      </c>
      <c r="F132" s="14" t="s">
        <v>161</v>
      </c>
      <c r="G132" s="124" t="s">
        <v>272</v>
      </c>
    </row>
    <row r="133" spans="3:7">
      <c r="C133" s="26">
        <v>35820</v>
      </c>
      <c r="D133" s="20">
        <v>125232</v>
      </c>
      <c r="E133" s="12">
        <v>4</v>
      </c>
      <c r="F133" s="14" t="s">
        <v>162</v>
      </c>
      <c r="G133" s="124" t="s">
        <v>272</v>
      </c>
    </row>
    <row r="134" spans="3:7">
      <c r="C134" s="26">
        <v>36249</v>
      </c>
      <c r="D134" s="20">
        <v>117440</v>
      </c>
      <c r="E134" s="12">
        <v>5</v>
      </c>
      <c r="F134" s="14" t="s">
        <v>163</v>
      </c>
      <c r="G134" s="124" t="s">
        <v>272</v>
      </c>
    </row>
    <row r="135" spans="3:7">
      <c r="C135" s="26">
        <v>35930</v>
      </c>
      <c r="D135" s="20">
        <v>117434</v>
      </c>
      <c r="E135" s="12">
        <v>6</v>
      </c>
      <c r="F135" s="14" t="s">
        <v>164</v>
      </c>
      <c r="G135" s="124" t="s">
        <v>272</v>
      </c>
    </row>
    <row r="136" spans="3:7">
      <c r="C136" s="26">
        <v>36274</v>
      </c>
      <c r="D136" s="20">
        <v>127477</v>
      </c>
      <c r="E136" s="12">
        <v>7</v>
      </c>
      <c r="F136" s="14" t="s">
        <v>165</v>
      </c>
      <c r="G136" s="124" t="s">
        <v>272</v>
      </c>
    </row>
    <row r="140" spans="3:7">
      <c r="C140" s="12" t="s">
        <v>85</v>
      </c>
      <c r="D140" s="12" t="s">
        <v>84</v>
      </c>
      <c r="E140" s="12"/>
      <c r="F140" s="12" t="s">
        <v>51</v>
      </c>
    </row>
    <row r="141" spans="3:7">
      <c r="C141" s="12"/>
      <c r="D141" s="12"/>
      <c r="E141" s="12"/>
      <c r="F141" s="12"/>
    </row>
    <row r="142" spans="3:7">
      <c r="C142" s="26">
        <v>35717</v>
      </c>
      <c r="D142" s="20">
        <v>118540</v>
      </c>
      <c r="E142" s="12">
        <v>1</v>
      </c>
      <c r="F142" s="14" t="s">
        <v>181</v>
      </c>
      <c r="G142" s="124" t="s">
        <v>272</v>
      </c>
    </row>
    <row r="143" spans="3:7">
      <c r="C143" s="26">
        <v>35996</v>
      </c>
      <c r="D143" s="20">
        <v>123645</v>
      </c>
      <c r="E143" s="12">
        <v>2</v>
      </c>
      <c r="F143" s="14" t="s">
        <v>182</v>
      </c>
      <c r="G143" s="124" t="s">
        <v>272</v>
      </c>
    </row>
    <row r="144" spans="3:7">
      <c r="C144" s="26">
        <v>35349</v>
      </c>
      <c r="D144" s="20">
        <v>125590</v>
      </c>
      <c r="E144" s="12">
        <v>3</v>
      </c>
      <c r="F144" s="14" t="s">
        <v>183</v>
      </c>
      <c r="G144" s="124" t="s">
        <v>272</v>
      </c>
    </row>
    <row r="145" spans="3:7">
      <c r="C145" s="26">
        <v>35894</v>
      </c>
      <c r="D145" s="20">
        <v>121427</v>
      </c>
      <c r="E145" s="12">
        <v>4</v>
      </c>
      <c r="F145" s="14" t="s">
        <v>184</v>
      </c>
      <c r="G145" s="124" t="s">
        <v>272</v>
      </c>
    </row>
    <row r="146" spans="3:7">
      <c r="C146" s="26">
        <v>35646</v>
      </c>
      <c r="D146" s="20">
        <v>122063</v>
      </c>
      <c r="E146" s="12">
        <v>5</v>
      </c>
      <c r="F146" s="14" t="s">
        <v>185</v>
      </c>
      <c r="G146" s="124" t="s">
        <v>272</v>
      </c>
    </row>
    <row r="147" spans="3:7">
      <c r="C147" s="26">
        <v>35396</v>
      </c>
      <c r="D147" s="20">
        <v>112344</v>
      </c>
      <c r="E147" s="12">
        <v>6</v>
      </c>
      <c r="F147" s="14" t="s">
        <v>186</v>
      </c>
      <c r="G147" s="124" t="s">
        <v>272</v>
      </c>
    </row>
    <row r="148" spans="3:7">
      <c r="C148" s="26">
        <v>36175</v>
      </c>
      <c r="D148" s="20">
        <v>128100</v>
      </c>
      <c r="E148" s="12">
        <v>7</v>
      </c>
      <c r="F148" s="14" t="s">
        <v>187</v>
      </c>
      <c r="G148" s="124" t="s">
        <v>272</v>
      </c>
    </row>
    <row r="152" spans="3:7">
      <c r="C152" s="12" t="s">
        <v>85</v>
      </c>
      <c r="D152" s="12" t="s">
        <v>84</v>
      </c>
      <c r="E152" s="12"/>
      <c r="F152" s="12" t="s">
        <v>57</v>
      </c>
    </row>
    <row r="153" spans="3:7">
      <c r="C153" s="12"/>
      <c r="D153" s="12"/>
      <c r="E153" s="12"/>
      <c r="F153" s="12"/>
    </row>
    <row r="154" spans="3:7">
      <c r="C154" s="33">
        <v>35878</v>
      </c>
      <c r="D154" s="34">
        <v>109892</v>
      </c>
      <c r="E154" s="12">
        <v>1</v>
      </c>
      <c r="F154" s="14" t="s">
        <v>188</v>
      </c>
      <c r="G154" s="124" t="s">
        <v>272</v>
      </c>
    </row>
    <row r="155" spans="3:7">
      <c r="C155" s="33">
        <v>38522</v>
      </c>
      <c r="D155" s="34">
        <v>125313</v>
      </c>
      <c r="E155" s="12">
        <v>2</v>
      </c>
      <c r="F155" s="14" t="s">
        <v>218</v>
      </c>
      <c r="G155" s="124" t="s">
        <v>272</v>
      </c>
    </row>
    <row r="156" spans="3:7">
      <c r="C156" s="2">
        <v>38108</v>
      </c>
      <c r="D156" s="34">
        <v>125701</v>
      </c>
      <c r="E156" s="12">
        <v>3</v>
      </c>
      <c r="F156" s="14" t="s">
        <v>189</v>
      </c>
      <c r="G156" s="124" t="s">
        <v>272</v>
      </c>
    </row>
    <row r="157" spans="3:7">
      <c r="C157" s="33">
        <v>36575</v>
      </c>
      <c r="D157" s="35">
        <v>127062</v>
      </c>
      <c r="E157" s="12">
        <v>4</v>
      </c>
      <c r="F157" s="14" t="s">
        <v>190</v>
      </c>
      <c r="G157" s="124" t="s">
        <v>272</v>
      </c>
    </row>
    <row r="158" spans="3:7">
      <c r="C158" s="33">
        <v>37199</v>
      </c>
      <c r="D158" s="34">
        <v>125543</v>
      </c>
      <c r="E158" s="12">
        <v>5</v>
      </c>
      <c r="F158" s="14" t="s">
        <v>191</v>
      </c>
      <c r="G158" s="124" t="s">
        <v>272</v>
      </c>
    </row>
    <row r="159" spans="3:7">
      <c r="C159" s="33">
        <v>35813</v>
      </c>
      <c r="D159" s="34">
        <v>125044</v>
      </c>
      <c r="E159" s="12">
        <v>6</v>
      </c>
      <c r="F159" s="14" t="s">
        <v>192</v>
      </c>
      <c r="G159" s="124" t="s">
        <v>272</v>
      </c>
    </row>
    <row r="160" spans="3:7">
      <c r="C160" s="29"/>
      <c r="D160" s="30"/>
      <c r="E160" s="19"/>
      <c r="F160" s="31"/>
      <c r="G160" s="124"/>
    </row>
    <row r="163" spans="3:7">
      <c r="C163" s="12" t="s">
        <v>85</v>
      </c>
      <c r="D163" s="12" t="s">
        <v>84</v>
      </c>
      <c r="E163" s="12"/>
      <c r="F163" s="12" t="s">
        <v>54</v>
      </c>
    </row>
    <row r="164" spans="3:7">
      <c r="C164" s="28"/>
      <c r="D164" s="12"/>
      <c r="E164" s="12"/>
      <c r="F164" s="12"/>
    </row>
    <row r="165" spans="3:7">
      <c r="C165" s="28">
        <v>35915</v>
      </c>
      <c r="D165" s="123" t="s">
        <v>265</v>
      </c>
      <c r="E165" s="12">
        <v>1</v>
      </c>
      <c r="F165" s="14" t="s">
        <v>193</v>
      </c>
      <c r="G165" s="124" t="s">
        <v>272</v>
      </c>
    </row>
    <row r="166" spans="3:7">
      <c r="C166" s="26">
        <v>35745</v>
      </c>
      <c r="D166" s="20">
        <v>114326</v>
      </c>
      <c r="E166" s="12">
        <v>2</v>
      </c>
      <c r="F166" s="14" t="s">
        <v>194</v>
      </c>
      <c r="G166" s="124" t="s">
        <v>272</v>
      </c>
    </row>
    <row r="167" spans="3:7">
      <c r="C167" s="26">
        <v>37141</v>
      </c>
      <c r="D167" s="20">
        <v>119558</v>
      </c>
      <c r="E167" s="12">
        <v>3</v>
      </c>
      <c r="F167" s="14" t="s">
        <v>195</v>
      </c>
      <c r="G167" s="124" t="s">
        <v>272</v>
      </c>
    </row>
    <row r="168" spans="3:7">
      <c r="C168" s="26">
        <v>36067</v>
      </c>
      <c r="D168" s="20">
        <v>124609</v>
      </c>
      <c r="E168" s="12">
        <v>4</v>
      </c>
      <c r="F168" s="14" t="s">
        <v>196</v>
      </c>
      <c r="G168" s="124" t="s">
        <v>272</v>
      </c>
    </row>
    <row r="169" spans="3:7">
      <c r="C169" s="26">
        <v>35806</v>
      </c>
      <c r="D169" s="20">
        <v>114406</v>
      </c>
      <c r="E169" s="12">
        <v>5</v>
      </c>
      <c r="F169" s="14" t="s">
        <v>197</v>
      </c>
      <c r="G169" s="124" t="s">
        <v>272</v>
      </c>
    </row>
    <row r="170" spans="3:7">
      <c r="C170" s="26">
        <v>35892</v>
      </c>
      <c r="D170" s="20">
        <v>116639</v>
      </c>
      <c r="E170" s="12">
        <v>6</v>
      </c>
      <c r="F170" s="14" t="s">
        <v>198</v>
      </c>
      <c r="G170" s="124" t="s">
        <v>272</v>
      </c>
    </row>
    <row r="171" spans="3:7">
      <c r="G171" s="124"/>
    </row>
    <row r="174" spans="3:7">
      <c r="C174" s="12" t="s">
        <v>85</v>
      </c>
      <c r="D174" s="12" t="s">
        <v>84</v>
      </c>
      <c r="E174" s="12"/>
      <c r="F174" s="12" t="s">
        <v>52</v>
      </c>
    </row>
    <row r="175" spans="3:7">
      <c r="C175" s="28"/>
      <c r="D175" s="12"/>
      <c r="E175" s="12"/>
      <c r="F175" s="12"/>
    </row>
    <row r="176" spans="3:7" ht="17.25" customHeight="1">
      <c r="C176" s="28">
        <v>35666</v>
      </c>
      <c r="D176" s="93" t="s">
        <v>244</v>
      </c>
      <c r="E176" s="93">
        <v>1</v>
      </c>
      <c r="F176" s="14" t="s">
        <v>212</v>
      </c>
      <c r="G176" s="124" t="s">
        <v>272</v>
      </c>
    </row>
    <row r="177" spans="3:7" ht="14.25" customHeight="1">
      <c r="C177" s="26">
        <v>35906</v>
      </c>
      <c r="D177" s="20" t="s">
        <v>243</v>
      </c>
      <c r="E177" s="12">
        <v>2</v>
      </c>
      <c r="F177" s="14" t="s">
        <v>213</v>
      </c>
      <c r="G177" s="124" t="s">
        <v>272</v>
      </c>
    </row>
    <row r="178" spans="3:7" hidden="1">
      <c r="C178" s="26"/>
      <c r="D178" s="20"/>
      <c r="E178" s="12">
        <v>3</v>
      </c>
      <c r="F178" s="14" t="s">
        <v>214</v>
      </c>
      <c r="G178" s="124" t="s">
        <v>272</v>
      </c>
    </row>
    <row r="179" spans="3:7">
      <c r="C179" s="26">
        <v>35541</v>
      </c>
      <c r="D179" s="20">
        <v>114288</v>
      </c>
      <c r="E179" s="12">
        <v>3</v>
      </c>
      <c r="F179" s="14" t="s">
        <v>215</v>
      </c>
      <c r="G179" s="124" t="s">
        <v>272</v>
      </c>
    </row>
    <row r="180" spans="3:7">
      <c r="C180" s="26">
        <v>35434</v>
      </c>
      <c r="D180" s="20">
        <v>125684</v>
      </c>
      <c r="E180" s="12">
        <v>4</v>
      </c>
      <c r="F180" s="14" t="s">
        <v>216</v>
      </c>
      <c r="G180" s="124" t="s">
        <v>272</v>
      </c>
    </row>
    <row r="181" spans="3:7">
      <c r="C181" s="26">
        <v>36894</v>
      </c>
      <c r="D181" s="20">
        <v>126903</v>
      </c>
      <c r="E181" s="12">
        <v>5</v>
      </c>
      <c r="F181" s="14" t="s">
        <v>217</v>
      </c>
      <c r="G181" s="124" t="s">
        <v>272</v>
      </c>
    </row>
    <row r="182" spans="3:7">
      <c r="G182" s="124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D60093"/>
  </sheetPr>
  <dimension ref="C5:M125"/>
  <sheetViews>
    <sheetView workbookViewId="0">
      <selection activeCell="H5" sqref="H5:H6"/>
    </sheetView>
  </sheetViews>
  <sheetFormatPr defaultRowHeight="15"/>
  <cols>
    <col min="3" max="3" width="22.140625" hidden="1" customWidth="1"/>
    <col min="4" max="5" width="15" customWidth="1"/>
    <col min="6" max="6" width="5.140625" customWidth="1"/>
    <col min="7" max="7" width="24" customWidth="1"/>
    <col min="10" max="10" width="24.85546875" customWidth="1"/>
    <col min="11" max="11" width="20.28515625" customWidth="1"/>
  </cols>
  <sheetData>
    <row r="5" spans="4:10">
      <c r="H5" t="s">
        <v>273</v>
      </c>
    </row>
    <row r="6" spans="4:10">
      <c r="H6" t="s">
        <v>274</v>
      </c>
    </row>
    <row r="7" spans="4:10">
      <c r="D7" s="1" t="s">
        <v>85</v>
      </c>
      <c r="E7" s="1" t="s">
        <v>84</v>
      </c>
      <c r="F7" s="1"/>
      <c r="G7" s="1" t="s">
        <v>53</v>
      </c>
    </row>
    <row r="8" spans="4:10">
      <c r="D8" s="1"/>
      <c r="E8" s="1"/>
      <c r="F8" s="1"/>
      <c r="G8" s="1"/>
      <c r="J8" s="41"/>
    </row>
    <row r="9" spans="4:10">
      <c r="D9" s="17">
        <v>35853</v>
      </c>
      <c r="E9" s="18">
        <v>125212</v>
      </c>
      <c r="F9" s="1">
        <v>1</v>
      </c>
      <c r="G9" s="1" t="s">
        <v>59</v>
      </c>
      <c r="H9" s="124" t="s">
        <v>272</v>
      </c>
      <c r="J9" s="15"/>
    </row>
    <row r="10" spans="4:10">
      <c r="D10" s="17">
        <v>36818</v>
      </c>
      <c r="E10" s="18">
        <v>123904</v>
      </c>
      <c r="F10" s="1">
        <v>2</v>
      </c>
      <c r="G10" s="1" t="s">
        <v>122</v>
      </c>
      <c r="H10" s="124" t="s">
        <v>272</v>
      </c>
      <c r="J10" s="15"/>
    </row>
    <row r="11" spans="4:10">
      <c r="D11" s="17">
        <v>35846</v>
      </c>
      <c r="E11" s="18">
        <v>118700</v>
      </c>
      <c r="F11" s="1">
        <v>3</v>
      </c>
      <c r="G11" s="1" t="s">
        <v>60</v>
      </c>
      <c r="H11" s="124" t="s">
        <v>272</v>
      </c>
      <c r="J11" s="16"/>
    </row>
    <row r="12" spans="4:10">
      <c r="D12" s="17">
        <v>37086</v>
      </c>
      <c r="E12" s="18">
        <v>121851</v>
      </c>
      <c r="F12" s="1">
        <v>4</v>
      </c>
      <c r="G12" s="1" t="s">
        <v>123</v>
      </c>
      <c r="H12" s="124" t="s">
        <v>272</v>
      </c>
      <c r="J12" s="16"/>
    </row>
    <row r="13" spans="4:10">
      <c r="D13" s="17">
        <v>37155</v>
      </c>
      <c r="E13" s="18">
        <v>125215</v>
      </c>
      <c r="F13" s="1">
        <v>5</v>
      </c>
      <c r="G13" s="1" t="s">
        <v>124</v>
      </c>
      <c r="H13" s="124" t="s">
        <v>272</v>
      </c>
      <c r="J13" s="16"/>
    </row>
    <row r="14" spans="4:10">
      <c r="D14" s="17">
        <v>37168</v>
      </c>
      <c r="E14" s="18">
        <v>123905</v>
      </c>
      <c r="F14" s="1">
        <v>6</v>
      </c>
      <c r="G14" s="1" t="s">
        <v>125</v>
      </c>
      <c r="H14" s="124" t="s">
        <v>272</v>
      </c>
      <c r="J14" s="16"/>
    </row>
    <row r="15" spans="4:10">
      <c r="D15" s="17">
        <v>37150</v>
      </c>
      <c r="E15" s="18">
        <v>125637</v>
      </c>
      <c r="F15" s="1">
        <v>7</v>
      </c>
      <c r="G15" s="1" t="s">
        <v>126</v>
      </c>
      <c r="H15" s="124" t="s">
        <v>272</v>
      </c>
      <c r="J15" s="16"/>
    </row>
    <row r="18" spans="4:8">
      <c r="D18" s="1" t="s">
        <v>85</v>
      </c>
      <c r="E18" s="1" t="s">
        <v>84</v>
      </c>
      <c r="F18" s="1"/>
      <c r="G18" s="1" t="s">
        <v>1</v>
      </c>
    </row>
    <row r="19" spans="4:8">
      <c r="D19" s="1"/>
      <c r="E19" s="1"/>
      <c r="F19" s="1"/>
      <c r="G19" s="1"/>
      <c r="H19" s="124"/>
    </row>
    <row r="20" spans="4:8">
      <c r="D20" s="2">
        <v>35405</v>
      </c>
      <c r="E20" s="123">
        <v>141257</v>
      </c>
      <c r="F20" s="1">
        <v>1</v>
      </c>
      <c r="G20" s="1" t="s">
        <v>61</v>
      </c>
      <c r="H20" s="124" t="s">
        <v>272</v>
      </c>
    </row>
    <row r="21" spans="4:8">
      <c r="D21" s="2">
        <v>36725</v>
      </c>
      <c r="E21" s="1">
        <v>125355</v>
      </c>
      <c r="F21" s="1">
        <v>2</v>
      </c>
      <c r="G21" s="1" t="s">
        <v>62</v>
      </c>
      <c r="H21" s="124" t="s">
        <v>272</v>
      </c>
    </row>
    <row r="22" spans="4:8">
      <c r="D22" s="2">
        <v>36182</v>
      </c>
      <c r="E22" s="1">
        <v>127086</v>
      </c>
      <c r="F22" s="1">
        <v>3</v>
      </c>
      <c r="G22" s="1" t="s">
        <v>63</v>
      </c>
      <c r="H22" s="124" t="s">
        <v>272</v>
      </c>
    </row>
    <row r="23" spans="4:8">
      <c r="D23" s="2">
        <v>35462</v>
      </c>
      <c r="E23" s="1">
        <v>124542</v>
      </c>
      <c r="F23" s="1">
        <v>4</v>
      </c>
      <c r="G23" s="1" t="s">
        <v>64</v>
      </c>
      <c r="H23" s="124" t="s">
        <v>272</v>
      </c>
    </row>
    <row r="24" spans="4:8">
      <c r="D24" s="2">
        <v>37614</v>
      </c>
      <c r="E24" s="1">
        <v>126087</v>
      </c>
      <c r="F24" s="1">
        <v>5</v>
      </c>
      <c r="G24" s="1" t="s">
        <v>65</v>
      </c>
      <c r="H24" s="124" t="s">
        <v>272</v>
      </c>
    </row>
    <row r="25" spans="4:8">
      <c r="D25" s="2">
        <v>36572</v>
      </c>
      <c r="E25" s="1">
        <v>125954</v>
      </c>
      <c r="F25" s="1">
        <v>6</v>
      </c>
      <c r="G25" s="1" t="s">
        <v>66</v>
      </c>
      <c r="H25" s="124" t="s">
        <v>272</v>
      </c>
    </row>
    <row r="28" spans="4:8">
      <c r="D28" s="1" t="s">
        <v>85</v>
      </c>
      <c r="E28" s="1" t="s">
        <v>84</v>
      </c>
      <c r="F28" s="1"/>
      <c r="G28" s="1" t="s">
        <v>9</v>
      </c>
    </row>
    <row r="29" spans="4:8">
      <c r="D29" s="1"/>
      <c r="E29" s="1"/>
      <c r="F29" s="1"/>
      <c r="G29" s="1"/>
    </row>
    <row r="30" spans="4:8">
      <c r="D30" s="2">
        <v>36586</v>
      </c>
      <c r="E30" s="1">
        <v>123852</v>
      </c>
      <c r="F30" s="1">
        <v>1</v>
      </c>
      <c r="G30" s="1" t="s">
        <v>67</v>
      </c>
      <c r="H30" s="124" t="s">
        <v>272</v>
      </c>
    </row>
    <row r="31" spans="4:8">
      <c r="D31" s="2">
        <v>35893</v>
      </c>
      <c r="E31" s="1">
        <v>127354</v>
      </c>
      <c r="F31" s="1">
        <v>2</v>
      </c>
      <c r="G31" s="1" t="s">
        <v>68</v>
      </c>
      <c r="H31" s="124" t="s">
        <v>272</v>
      </c>
    </row>
    <row r="32" spans="4:8">
      <c r="D32" s="2">
        <v>35325</v>
      </c>
      <c r="E32" s="1">
        <v>127353</v>
      </c>
      <c r="F32" s="1">
        <v>3</v>
      </c>
      <c r="G32" s="1" t="s">
        <v>69</v>
      </c>
      <c r="H32" s="124" t="s">
        <v>272</v>
      </c>
    </row>
    <row r="33" spans="4:8">
      <c r="D33" s="2">
        <v>36530</v>
      </c>
      <c r="E33" s="1">
        <v>126385</v>
      </c>
      <c r="F33" s="1">
        <v>4</v>
      </c>
      <c r="G33" s="1" t="s">
        <v>70</v>
      </c>
      <c r="H33" s="124" t="s">
        <v>272</v>
      </c>
    </row>
    <row r="34" spans="4:8">
      <c r="D34" s="2">
        <v>38237</v>
      </c>
      <c r="E34" s="1">
        <v>127921</v>
      </c>
      <c r="F34" s="1">
        <v>5</v>
      </c>
      <c r="G34" s="1" t="s">
        <v>178</v>
      </c>
      <c r="H34" s="124" t="s">
        <v>272</v>
      </c>
    </row>
    <row r="35" spans="4:8">
      <c r="H35" s="124"/>
    </row>
    <row r="36" spans="4:8">
      <c r="H36" s="124"/>
    </row>
    <row r="37" spans="4:8">
      <c r="D37" s="1" t="s">
        <v>85</v>
      </c>
      <c r="E37" s="1" t="s">
        <v>84</v>
      </c>
      <c r="F37" s="1"/>
      <c r="G37" s="1" t="s">
        <v>71</v>
      </c>
    </row>
    <row r="38" spans="4:8">
      <c r="D38" s="1"/>
      <c r="E38" s="1"/>
      <c r="F38" s="1"/>
      <c r="G38" s="1"/>
    </row>
    <row r="39" spans="4:8">
      <c r="D39" s="2">
        <v>37098</v>
      </c>
      <c r="E39" s="1">
        <v>126350</v>
      </c>
      <c r="F39" s="1">
        <v>1</v>
      </c>
      <c r="G39" s="1" t="s">
        <v>72</v>
      </c>
    </row>
    <row r="40" spans="4:8">
      <c r="D40" s="2">
        <v>36845</v>
      </c>
      <c r="E40" s="1">
        <v>126676</v>
      </c>
      <c r="F40" s="1">
        <v>2</v>
      </c>
      <c r="G40" s="1" t="s">
        <v>73</v>
      </c>
      <c r="H40" s="124" t="s">
        <v>272</v>
      </c>
    </row>
    <row r="41" spans="4:8">
      <c r="D41" s="2">
        <v>36640</v>
      </c>
      <c r="E41" s="1">
        <v>126333</v>
      </c>
      <c r="F41" s="1">
        <v>3</v>
      </c>
      <c r="G41" s="1" t="s">
        <v>74</v>
      </c>
      <c r="H41" s="124" t="s">
        <v>272</v>
      </c>
    </row>
    <row r="42" spans="4:8">
      <c r="D42" s="2">
        <v>37202</v>
      </c>
      <c r="E42" s="1">
        <v>121790</v>
      </c>
      <c r="F42" s="1">
        <v>4</v>
      </c>
      <c r="G42" s="1" t="s">
        <v>75</v>
      </c>
      <c r="H42" s="124" t="s">
        <v>272</v>
      </c>
    </row>
    <row r="43" spans="4:8">
      <c r="D43" s="2">
        <v>38120</v>
      </c>
      <c r="E43" s="1">
        <v>126651</v>
      </c>
      <c r="F43" s="1">
        <v>5</v>
      </c>
      <c r="G43" s="1" t="s">
        <v>76</v>
      </c>
      <c r="H43" s="124" t="s">
        <v>272</v>
      </c>
    </row>
    <row r="44" spans="4:8">
      <c r="D44" s="2">
        <v>36947</v>
      </c>
      <c r="E44" s="1">
        <v>127633</v>
      </c>
      <c r="F44" s="1">
        <v>6</v>
      </c>
      <c r="G44" s="1" t="s">
        <v>77</v>
      </c>
      <c r="H44" s="124" t="s">
        <v>272</v>
      </c>
    </row>
    <row r="45" spans="4:8">
      <c r="D45" s="19"/>
      <c r="E45" s="19"/>
      <c r="H45" s="124"/>
    </row>
    <row r="46" spans="4:8">
      <c r="H46" s="124"/>
    </row>
    <row r="47" spans="4:8">
      <c r="D47" s="1" t="s">
        <v>85</v>
      </c>
      <c r="E47" s="1" t="s">
        <v>84</v>
      </c>
      <c r="F47" s="1"/>
      <c r="G47" s="1" t="s">
        <v>44</v>
      </c>
    </row>
    <row r="48" spans="4:8">
      <c r="D48" s="1"/>
      <c r="E48" s="1"/>
      <c r="F48" s="1"/>
      <c r="G48" s="1"/>
    </row>
    <row r="49" spans="4:11">
      <c r="D49" s="2">
        <v>35770</v>
      </c>
      <c r="E49" s="1">
        <v>119383</v>
      </c>
      <c r="F49" s="1">
        <v>1</v>
      </c>
      <c r="G49" s="1" t="s">
        <v>78</v>
      </c>
      <c r="H49" s="124" t="s">
        <v>272</v>
      </c>
    </row>
    <row r="50" spans="4:11">
      <c r="D50" s="2">
        <v>36593</v>
      </c>
      <c r="E50" s="1">
        <v>117235</v>
      </c>
      <c r="F50" s="1">
        <v>2</v>
      </c>
      <c r="G50" s="1" t="s">
        <v>79</v>
      </c>
      <c r="H50" s="124" t="s">
        <v>272</v>
      </c>
    </row>
    <row r="51" spans="4:11">
      <c r="D51" s="2">
        <v>37139</v>
      </c>
      <c r="E51" s="1">
        <v>124472</v>
      </c>
      <c r="F51" s="1">
        <v>3</v>
      </c>
      <c r="G51" s="1" t="s">
        <v>80</v>
      </c>
      <c r="H51" s="124" t="s">
        <v>272</v>
      </c>
    </row>
    <row r="52" spans="4:11">
      <c r="D52" s="2">
        <v>36768</v>
      </c>
      <c r="E52" s="1">
        <v>126935</v>
      </c>
      <c r="F52" s="1">
        <v>4</v>
      </c>
      <c r="G52" s="1" t="s">
        <v>81</v>
      </c>
      <c r="H52" s="124" t="s">
        <v>272</v>
      </c>
    </row>
    <row r="53" spans="4:11">
      <c r="D53" s="2">
        <v>36175</v>
      </c>
      <c r="E53" s="1">
        <v>120014</v>
      </c>
      <c r="F53" s="1">
        <v>5</v>
      </c>
      <c r="G53" s="1" t="s">
        <v>82</v>
      </c>
      <c r="H53" s="124" t="s">
        <v>272</v>
      </c>
    </row>
    <row r="54" spans="4:11">
      <c r="D54" s="2">
        <v>37927</v>
      </c>
      <c r="E54" s="1">
        <v>124473</v>
      </c>
      <c r="F54" s="1">
        <v>6</v>
      </c>
      <c r="G54" s="1" t="s">
        <v>83</v>
      </c>
      <c r="H54" s="124" t="s">
        <v>272</v>
      </c>
    </row>
    <row r="55" spans="4:11">
      <c r="D55" s="19"/>
      <c r="E55" s="19"/>
      <c r="H55" s="124"/>
    </row>
    <row r="56" spans="4:11">
      <c r="D56" s="19"/>
      <c r="E56" s="19"/>
    </row>
    <row r="57" spans="4:11">
      <c r="D57" s="1" t="s">
        <v>85</v>
      </c>
      <c r="E57" s="1" t="s">
        <v>84</v>
      </c>
      <c r="F57" s="1"/>
      <c r="G57" s="1" t="s">
        <v>58</v>
      </c>
    </row>
    <row r="58" spans="4:11">
      <c r="D58" s="1"/>
      <c r="E58" s="1"/>
      <c r="F58" s="1"/>
      <c r="G58" s="1"/>
    </row>
    <row r="59" spans="4:11">
      <c r="D59" s="2">
        <v>35938</v>
      </c>
      <c r="E59" s="1">
        <v>118932</v>
      </c>
      <c r="F59" s="1">
        <v>1</v>
      </c>
      <c r="G59" s="1" t="s">
        <v>93</v>
      </c>
      <c r="H59" s="124" t="s">
        <v>272</v>
      </c>
    </row>
    <row r="60" spans="4:11">
      <c r="D60" s="2">
        <v>35389</v>
      </c>
      <c r="E60" s="1">
        <v>120816</v>
      </c>
      <c r="F60" s="1">
        <v>2</v>
      </c>
      <c r="G60" s="1" t="s">
        <v>94</v>
      </c>
      <c r="H60" s="124" t="s">
        <v>272</v>
      </c>
    </row>
    <row r="61" spans="4:11">
      <c r="D61" s="2">
        <v>36352</v>
      </c>
      <c r="E61" s="1" t="s">
        <v>98</v>
      </c>
      <c r="F61" s="1">
        <v>3</v>
      </c>
      <c r="G61" s="1" t="s">
        <v>95</v>
      </c>
      <c r="H61" s="124" t="s">
        <v>272</v>
      </c>
    </row>
    <row r="62" spans="4:11">
      <c r="D62" s="2">
        <v>35634</v>
      </c>
      <c r="E62" s="1">
        <v>120013</v>
      </c>
      <c r="F62" s="1">
        <v>4</v>
      </c>
      <c r="G62" s="1" t="s">
        <v>96</v>
      </c>
      <c r="H62" s="124" t="s">
        <v>272</v>
      </c>
    </row>
    <row r="63" spans="4:11">
      <c r="D63" s="2">
        <v>35803</v>
      </c>
      <c r="E63" s="1">
        <v>122737</v>
      </c>
      <c r="F63" s="1">
        <v>5</v>
      </c>
      <c r="G63" s="1" t="s">
        <v>259</v>
      </c>
      <c r="H63" s="124" t="s">
        <v>272</v>
      </c>
      <c r="J63" s="125" t="s">
        <v>97</v>
      </c>
      <c r="K63" s="27"/>
    </row>
    <row r="64" spans="4:11">
      <c r="H64" s="124"/>
    </row>
    <row r="65" spans="4:13">
      <c r="H65" s="124"/>
    </row>
    <row r="66" spans="4:13">
      <c r="D66" s="1" t="s">
        <v>85</v>
      </c>
      <c r="E66" s="1" t="s">
        <v>84</v>
      </c>
      <c r="F66" s="1"/>
      <c r="G66" s="1" t="s">
        <v>55</v>
      </c>
      <c r="J66" s="21"/>
      <c r="K66" s="21"/>
      <c r="L66" s="19"/>
      <c r="M66" s="19"/>
    </row>
    <row r="67" spans="4:13">
      <c r="D67" s="1"/>
      <c r="E67" s="1"/>
      <c r="F67" s="1"/>
      <c r="G67" s="1"/>
      <c r="J67" s="21"/>
      <c r="K67" s="21"/>
      <c r="L67" s="19"/>
      <c r="M67" s="19"/>
    </row>
    <row r="68" spans="4:13">
      <c r="D68" s="12" t="s">
        <v>141</v>
      </c>
      <c r="E68" s="12" t="s">
        <v>261</v>
      </c>
      <c r="F68" s="1">
        <v>1</v>
      </c>
      <c r="G68" s="1" t="s">
        <v>148</v>
      </c>
      <c r="H68" s="124" t="s">
        <v>272</v>
      </c>
      <c r="J68" s="21"/>
      <c r="K68" s="21"/>
      <c r="L68" s="19"/>
      <c r="M68" s="19"/>
    </row>
    <row r="69" spans="4:13">
      <c r="D69" s="12" t="s">
        <v>142</v>
      </c>
      <c r="E69" s="12">
        <v>124443</v>
      </c>
      <c r="F69" s="1">
        <v>2</v>
      </c>
      <c r="G69" s="1" t="s">
        <v>149</v>
      </c>
      <c r="H69" s="124" t="s">
        <v>272</v>
      </c>
      <c r="J69" s="21"/>
      <c r="K69" s="21"/>
      <c r="L69" s="19"/>
      <c r="M69" s="19"/>
    </row>
    <row r="70" spans="4:13">
      <c r="D70" s="12" t="s">
        <v>143</v>
      </c>
      <c r="E70" s="12">
        <v>126286</v>
      </c>
      <c r="F70" s="1">
        <v>3</v>
      </c>
      <c r="G70" s="1" t="s">
        <v>150</v>
      </c>
      <c r="H70" s="124" t="s">
        <v>272</v>
      </c>
      <c r="J70" s="21"/>
      <c r="K70" s="21"/>
      <c r="L70" s="19"/>
      <c r="M70" s="19"/>
    </row>
    <row r="71" spans="4:13">
      <c r="D71" s="12" t="s">
        <v>144</v>
      </c>
      <c r="E71" s="12">
        <v>124036</v>
      </c>
      <c r="F71" s="1">
        <v>4</v>
      </c>
      <c r="G71" s="1" t="s">
        <v>151</v>
      </c>
      <c r="H71" s="124" t="s">
        <v>272</v>
      </c>
      <c r="J71" s="21"/>
      <c r="K71" s="21"/>
      <c r="L71" s="19"/>
      <c r="M71" s="19"/>
    </row>
    <row r="72" spans="4:13">
      <c r="D72" s="12" t="s">
        <v>145</v>
      </c>
      <c r="E72" s="12">
        <v>121875</v>
      </c>
      <c r="F72" s="1">
        <v>5</v>
      </c>
      <c r="G72" s="1" t="s">
        <v>152</v>
      </c>
      <c r="H72" s="124" t="s">
        <v>272</v>
      </c>
      <c r="J72" s="21"/>
      <c r="K72" s="21"/>
      <c r="L72" s="19"/>
      <c r="M72" s="19"/>
    </row>
    <row r="73" spans="4:13">
      <c r="D73" s="12" t="s">
        <v>146</v>
      </c>
      <c r="E73" s="12">
        <v>126292</v>
      </c>
      <c r="F73" s="1">
        <v>6</v>
      </c>
      <c r="G73" s="1" t="s">
        <v>153</v>
      </c>
      <c r="H73" s="124" t="s">
        <v>272</v>
      </c>
    </row>
    <row r="74" spans="4:13">
      <c r="D74" s="12" t="s">
        <v>147</v>
      </c>
      <c r="E74" s="12">
        <v>125482</v>
      </c>
      <c r="F74" s="1">
        <v>7</v>
      </c>
      <c r="G74" s="1" t="s">
        <v>154</v>
      </c>
      <c r="H74" s="124" t="s">
        <v>272</v>
      </c>
    </row>
    <row r="77" spans="4:13">
      <c r="D77" s="1" t="s">
        <v>85</v>
      </c>
      <c r="E77" s="1" t="s">
        <v>84</v>
      </c>
      <c r="F77" s="1"/>
      <c r="G77" s="1" t="s">
        <v>57</v>
      </c>
    </row>
    <row r="78" spans="4:13">
      <c r="D78" s="1"/>
      <c r="E78" s="1"/>
      <c r="F78" s="1"/>
      <c r="G78" s="1"/>
      <c r="H78" s="124"/>
    </row>
    <row r="79" spans="4:13">
      <c r="D79" s="33">
        <v>35312</v>
      </c>
      <c r="E79" s="34">
        <v>126694</v>
      </c>
      <c r="F79" s="1">
        <v>1</v>
      </c>
      <c r="G79" s="1" t="s">
        <v>166</v>
      </c>
      <c r="H79" s="124" t="s">
        <v>272</v>
      </c>
    </row>
    <row r="80" spans="4:13">
      <c r="D80" s="33">
        <v>35610</v>
      </c>
      <c r="E80" s="34">
        <v>125045</v>
      </c>
      <c r="F80" s="1">
        <v>2</v>
      </c>
      <c r="G80" s="1" t="s">
        <v>167</v>
      </c>
      <c r="H80" s="124" t="s">
        <v>272</v>
      </c>
    </row>
    <row r="81" spans="4:8">
      <c r="D81" s="33">
        <v>36606</v>
      </c>
      <c r="E81" s="34">
        <v>123114</v>
      </c>
      <c r="F81" s="1">
        <v>3</v>
      </c>
      <c r="G81" s="1" t="s">
        <v>168</v>
      </c>
      <c r="H81" s="124" t="s">
        <v>272</v>
      </c>
    </row>
    <row r="82" spans="4:8">
      <c r="D82" s="33">
        <v>35689</v>
      </c>
      <c r="E82" s="34">
        <v>115247</v>
      </c>
      <c r="F82" s="1">
        <v>4</v>
      </c>
      <c r="G82" s="1" t="s">
        <v>169</v>
      </c>
      <c r="H82" s="124" t="s">
        <v>272</v>
      </c>
    </row>
    <row r="83" spans="4:8">
      <c r="D83" s="33">
        <v>36051</v>
      </c>
      <c r="E83" s="34">
        <v>125796</v>
      </c>
      <c r="F83" s="1">
        <v>5</v>
      </c>
      <c r="G83" s="1" t="s">
        <v>170</v>
      </c>
      <c r="H83" s="124" t="s">
        <v>272</v>
      </c>
    </row>
    <row r="84" spans="4:8">
      <c r="D84" s="33">
        <v>37390</v>
      </c>
      <c r="E84" s="34">
        <v>124452</v>
      </c>
      <c r="F84" s="1">
        <v>6</v>
      </c>
      <c r="G84" s="1" t="s">
        <v>171</v>
      </c>
      <c r="H84" s="124" t="s">
        <v>272</v>
      </c>
    </row>
    <row r="85" spans="4:8">
      <c r="D85" s="19"/>
      <c r="E85" s="19"/>
      <c r="F85" s="27"/>
      <c r="G85" s="27"/>
    </row>
    <row r="87" spans="4:8">
      <c r="D87" s="1" t="s">
        <v>85</v>
      </c>
      <c r="E87" s="1" t="s">
        <v>84</v>
      </c>
      <c r="F87" s="1"/>
      <c r="G87" s="1" t="s">
        <v>51</v>
      </c>
    </row>
    <row r="88" spans="4:8">
      <c r="D88" s="1"/>
      <c r="E88" s="1"/>
      <c r="F88" s="1"/>
      <c r="G88" s="1"/>
    </row>
    <row r="89" spans="4:8">
      <c r="D89" s="28">
        <v>37413</v>
      </c>
      <c r="E89" s="12">
        <v>126061</v>
      </c>
      <c r="F89" s="1">
        <v>1</v>
      </c>
      <c r="G89" s="1" t="s">
        <v>172</v>
      </c>
      <c r="H89" s="124" t="s">
        <v>272</v>
      </c>
    </row>
    <row r="90" spans="4:8">
      <c r="D90" s="28">
        <v>35559</v>
      </c>
      <c r="E90" s="12">
        <v>121919</v>
      </c>
      <c r="F90" s="1">
        <v>2</v>
      </c>
      <c r="G90" s="1" t="s">
        <v>173</v>
      </c>
      <c r="H90" s="124" t="s">
        <v>272</v>
      </c>
    </row>
    <row r="91" spans="4:8">
      <c r="D91" s="28">
        <v>36699</v>
      </c>
      <c r="E91" s="12">
        <v>122882</v>
      </c>
      <c r="F91" s="1">
        <v>3</v>
      </c>
      <c r="G91" s="1" t="s">
        <v>174</v>
      </c>
      <c r="H91" s="124" t="s">
        <v>272</v>
      </c>
    </row>
    <row r="92" spans="4:8">
      <c r="D92" s="28">
        <v>37135</v>
      </c>
      <c r="E92" s="12">
        <v>127411</v>
      </c>
      <c r="F92" s="1">
        <v>4</v>
      </c>
      <c r="G92" s="1" t="s">
        <v>175</v>
      </c>
      <c r="H92" s="124" t="s">
        <v>272</v>
      </c>
    </row>
    <row r="93" spans="4:8">
      <c r="D93" s="28">
        <v>35870</v>
      </c>
      <c r="E93" s="123">
        <v>124552</v>
      </c>
      <c r="F93" s="1">
        <v>5</v>
      </c>
      <c r="G93" s="1" t="s">
        <v>176</v>
      </c>
      <c r="H93" s="124" t="s">
        <v>272</v>
      </c>
    </row>
    <row r="94" spans="4:8">
      <c r="D94" s="28">
        <v>35723</v>
      </c>
      <c r="E94" s="12">
        <v>127592</v>
      </c>
      <c r="F94" s="1">
        <v>6</v>
      </c>
      <c r="G94" s="1" t="s">
        <v>177</v>
      </c>
      <c r="H94" s="124" t="s">
        <v>272</v>
      </c>
    </row>
    <row r="95" spans="4:8">
      <c r="D95" s="19"/>
      <c r="E95" s="19"/>
      <c r="F95" s="27"/>
      <c r="G95" s="27"/>
      <c r="H95" s="124"/>
    </row>
    <row r="97" spans="4:11">
      <c r="D97" s="1" t="s">
        <v>85</v>
      </c>
      <c r="E97" s="1" t="s">
        <v>84</v>
      </c>
      <c r="F97" s="1"/>
      <c r="G97" s="1" t="s">
        <v>54</v>
      </c>
    </row>
    <row r="98" spans="4:11">
      <c r="D98" s="1"/>
      <c r="E98" s="1"/>
      <c r="F98" s="1"/>
      <c r="G98" s="1"/>
    </row>
    <row r="99" spans="4:11">
      <c r="D99" s="28">
        <v>35481</v>
      </c>
      <c r="E99" s="28" t="s">
        <v>205</v>
      </c>
      <c r="F99" s="1">
        <v>1</v>
      </c>
      <c r="G99" s="1" t="s">
        <v>199</v>
      </c>
      <c r="H99" s="124" t="s">
        <v>272</v>
      </c>
    </row>
    <row r="100" spans="4:11">
      <c r="D100" s="28">
        <v>35933</v>
      </c>
      <c r="E100" s="123" t="s">
        <v>263</v>
      </c>
      <c r="F100" s="1">
        <v>2</v>
      </c>
      <c r="G100" s="1" t="s">
        <v>200</v>
      </c>
      <c r="H100" s="124" t="s">
        <v>272</v>
      </c>
    </row>
    <row r="101" spans="4:11">
      <c r="D101" s="28">
        <v>35580</v>
      </c>
      <c r="E101" s="12">
        <v>126052</v>
      </c>
      <c r="F101" s="1">
        <v>3</v>
      </c>
      <c r="G101" s="1" t="s">
        <v>201</v>
      </c>
      <c r="H101" s="124" t="s">
        <v>272</v>
      </c>
    </row>
    <row r="102" spans="4:11">
      <c r="D102" s="28">
        <v>36276</v>
      </c>
      <c r="E102" s="12">
        <v>123292</v>
      </c>
      <c r="F102" s="1">
        <v>4</v>
      </c>
      <c r="G102" s="1" t="s">
        <v>202</v>
      </c>
      <c r="H102" s="124" t="s">
        <v>272</v>
      </c>
    </row>
    <row r="103" spans="4:11">
      <c r="D103" s="28">
        <v>36292</v>
      </c>
      <c r="E103" s="12">
        <v>123390</v>
      </c>
      <c r="F103" s="1">
        <v>5</v>
      </c>
      <c r="G103" s="1" t="s">
        <v>203</v>
      </c>
      <c r="H103" s="124" t="s">
        <v>272</v>
      </c>
      <c r="K103" s="32"/>
    </row>
    <row r="104" spans="4:11">
      <c r="D104" s="28">
        <v>35531</v>
      </c>
      <c r="E104" s="12">
        <v>121564</v>
      </c>
      <c r="F104" s="1">
        <v>6</v>
      </c>
      <c r="G104" s="1" t="s">
        <v>204</v>
      </c>
      <c r="H104" s="124" t="s">
        <v>272</v>
      </c>
    </row>
    <row r="105" spans="4:11">
      <c r="H105" s="124"/>
    </row>
    <row r="107" spans="4:11">
      <c r="D107" s="1" t="s">
        <v>85</v>
      </c>
      <c r="E107" s="1" t="s">
        <v>84</v>
      </c>
      <c r="F107" s="1"/>
      <c r="G107" s="1" t="s">
        <v>52</v>
      </c>
    </row>
    <row r="108" spans="4:11">
      <c r="D108" s="1"/>
      <c r="E108" s="1"/>
      <c r="F108" s="1"/>
      <c r="G108" s="1"/>
    </row>
    <row r="109" spans="4:11">
      <c r="D109" s="28">
        <v>35364</v>
      </c>
      <c r="E109" s="28" t="s">
        <v>242</v>
      </c>
      <c r="F109" s="1">
        <v>1</v>
      </c>
      <c r="G109" s="1" t="s">
        <v>206</v>
      </c>
      <c r="H109" s="124" t="s">
        <v>272</v>
      </c>
    </row>
    <row r="110" spans="4:11">
      <c r="D110" s="28">
        <v>37497</v>
      </c>
      <c r="E110" s="123">
        <v>119468</v>
      </c>
      <c r="F110" s="1">
        <v>2</v>
      </c>
      <c r="G110" s="1" t="s">
        <v>207</v>
      </c>
      <c r="H110" s="124" t="s">
        <v>272</v>
      </c>
    </row>
    <row r="111" spans="4:11">
      <c r="D111" s="28">
        <v>36887</v>
      </c>
      <c r="E111" s="12">
        <v>125501</v>
      </c>
      <c r="F111" s="1">
        <v>3</v>
      </c>
      <c r="G111" s="1" t="s">
        <v>208</v>
      </c>
      <c r="H111" s="124" t="s">
        <v>272</v>
      </c>
    </row>
    <row r="112" spans="4:11">
      <c r="D112" s="28">
        <v>36666</v>
      </c>
      <c r="E112" s="122">
        <v>124209</v>
      </c>
      <c r="F112" s="1">
        <v>4</v>
      </c>
      <c r="G112" s="1" t="s">
        <v>209</v>
      </c>
      <c r="H112" s="124" t="s">
        <v>272</v>
      </c>
    </row>
    <row r="113" spans="4:8">
      <c r="D113" s="28">
        <v>37969</v>
      </c>
      <c r="E113" s="12">
        <v>125682</v>
      </c>
      <c r="F113" s="1">
        <v>5</v>
      </c>
      <c r="G113" s="1" t="s">
        <v>210</v>
      </c>
      <c r="H113" s="124" t="s">
        <v>272</v>
      </c>
    </row>
    <row r="114" spans="4:8">
      <c r="D114" s="28">
        <v>38061</v>
      </c>
      <c r="E114" s="12">
        <v>125529</v>
      </c>
      <c r="F114" s="1">
        <v>6</v>
      </c>
      <c r="G114" s="1" t="s">
        <v>211</v>
      </c>
      <c r="H114" s="124" t="s">
        <v>272</v>
      </c>
    </row>
    <row r="115" spans="4:8">
      <c r="H115" s="124"/>
    </row>
    <row r="119" spans="4:8">
      <c r="H119" s="124"/>
    </row>
    <row r="120" spans="4:8">
      <c r="H120" s="124"/>
    </row>
    <row r="121" spans="4:8">
      <c r="H121" s="124"/>
    </row>
    <row r="122" spans="4:8">
      <c r="H122" s="124"/>
    </row>
    <row r="123" spans="4:8">
      <c r="H123" s="124"/>
    </row>
    <row r="124" spans="4:8">
      <c r="H124" s="124"/>
    </row>
    <row r="125" spans="4:8">
      <c r="H125" s="124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N16"/>
  <sheetViews>
    <sheetView topLeftCell="E1" workbookViewId="0">
      <selection activeCell="J11" sqref="J11"/>
    </sheetView>
  </sheetViews>
  <sheetFormatPr defaultRowHeight="15"/>
  <cols>
    <col min="1" max="1" width="1.28515625" customWidth="1"/>
    <col min="2" max="2" width="9.140625" hidden="1" customWidth="1"/>
    <col min="3" max="3" width="8.140625" hidden="1" customWidth="1"/>
    <col min="4" max="4" width="12.140625" hidden="1" customWidth="1"/>
    <col min="5" max="5" width="46.28515625" customWidth="1"/>
    <col min="6" max="6" width="19.28515625" customWidth="1"/>
    <col min="7" max="7" width="19.85546875" customWidth="1"/>
    <col min="8" max="9" width="20.7109375" customWidth="1"/>
    <col min="10" max="11" width="21.140625" customWidth="1"/>
    <col min="12" max="12" width="18.28515625" customWidth="1"/>
    <col min="13" max="13" width="17.85546875" customWidth="1"/>
    <col min="14" max="14" width="26.7109375" customWidth="1"/>
  </cols>
  <sheetData>
    <row r="3" spans="3:14" ht="15.75" thickBot="1"/>
    <row r="4" spans="3:14" ht="45.75" customHeight="1" thickBot="1">
      <c r="E4" s="46" t="s">
        <v>109</v>
      </c>
      <c r="F4" s="47"/>
      <c r="G4" s="47"/>
      <c r="H4" s="47"/>
      <c r="I4" s="48"/>
      <c r="J4" s="48"/>
      <c r="K4" s="48"/>
      <c r="L4" s="48"/>
      <c r="M4" s="48"/>
      <c r="N4" s="49"/>
    </row>
    <row r="6" spans="3:14" ht="15.75" thickBot="1"/>
    <row r="7" spans="3:14" ht="43.5" customHeight="1">
      <c r="C7" s="3" t="s">
        <v>84</v>
      </c>
      <c r="D7" s="5"/>
      <c r="E7" s="52"/>
      <c r="F7" s="50" t="s">
        <v>99</v>
      </c>
      <c r="G7" s="10" t="s">
        <v>100</v>
      </c>
      <c r="H7" s="10" t="s">
        <v>101</v>
      </c>
      <c r="I7" s="10" t="s">
        <v>102</v>
      </c>
      <c r="J7" s="10" t="s">
        <v>103</v>
      </c>
      <c r="K7" s="10" t="s">
        <v>104</v>
      </c>
      <c r="L7" s="10" t="s">
        <v>105</v>
      </c>
      <c r="M7" s="10" t="s">
        <v>106</v>
      </c>
      <c r="N7" s="10" t="s">
        <v>107</v>
      </c>
    </row>
    <row r="8" spans="3:14" ht="21" customHeight="1" thickBot="1">
      <c r="C8" s="3"/>
      <c r="D8" s="5"/>
      <c r="E8" s="51"/>
      <c r="F8" s="11"/>
      <c r="G8" s="11"/>
      <c r="H8" s="11"/>
      <c r="I8" s="11"/>
      <c r="J8" s="11"/>
      <c r="K8" s="11"/>
      <c r="L8" s="11"/>
      <c r="M8" s="11"/>
      <c r="N8" s="11"/>
    </row>
    <row r="9" spans="3:14" ht="53.25" customHeight="1">
      <c r="C9" s="3"/>
      <c r="D9" s="5">
        <v>1</v>
      </c>
      <c r="E9" s="7"/>
      <c r="F9" s="9"/>
      <c r="G9" s="9"/>
      <c r="H9" s="9"/>
      <c r="I9" s="9"/>
      <c r="J9" s="9"/>
      <c r="K9" s="9"/>
      <c r="L9" s="9"/>
      <c r="M9" s="9"/>
      <c r="N9" s="9"/>
    </row>
    <row r="10" spans="3:14" ht="52.5" customHeight="1">
      <c r="C10" s="3"/>
      <c r="D10" s="5">
        <v>2</v>
      </c>
      <c r="E10" s="7"/>
      <c r="F10" s="3"/>
      <c r="G10" s="3"/>
      <c r="H10" s="3"/>
      <c r="I10" s="3"/>
      <c r="J10" s="3"/>
      <c r="K10" s="3"/>
      <c r="L10" s="3"/>
      <c r="M10" s="3"/>
      <c r="N10" s="3"/>
    </row>
    <row r="11" spans="3:14" ht="53.25" customHeight="1">
      <c r="C11" s="3"/>
      <c r="D11" s="5">
        <v>3</v>
      </c>
      <c r="E11" s="7"/>
      <c r="F11" s="3"/>
      <c r="G11" s="3"/>
      <c r="H11" s="3"/>
      <c r="I11" s="3"/>
      <c r="J11" s="3"/>
      <c r="K11" s="3"/>
      <c r="L11" s="3"/>
      <c r="M11" s="3"/>
      <c r="N11" s="3"/>
    </row>
    <row r="12" spans="3:14" ht="50.25" customHeight="1">
      <c r="C12" s="3"/>
      <c r="D12" s="5">
        <v>4</v>
      </c>
      <c r="E12" s="7"/>
      <c r="F12" s="3"/>
      <c r="G12" s="3"/>
      <c r="H12" s="3"/>
      <c r="I12" s="3"/>
      <c r="J12" s="3"/>
      <c r="K12" s="3"/>
      <c r="L12" s="3"/>
      <c r="M12" s="3"/>
      <c r="N12" s="3"/>
    </row>
    <row r="13" spans="3:14" ht="55.5" customHeight="1">
      <c r="C13" s="3"/>
      <c r="D13" s="5">
        <v>5</v>
      </c>
      <c r="E13" s="7"/>
      <c r="F13" s="3"/>
      <c r="G13" s="3"/>
      <c r="H13" s="3"/>
      <c r="I13" s="3"/>
      <c r="J13" s="3"/>
      <c r="K13" s="3"/>
      <c r="L13" s="3"/>
      <c r="M13" s="3"/>
      <c r="N13" s="3"/>
    </row>
    <row r="14" spans="3:14" ht="47.25" customHeight="1">
      <c r="C14" s="3"/>
      <c r="D14" s="5">
        <v>6</v>
      </c>
      <c r="E14" s="7"/>
      <c r="F14" s="3"/>
      <c r="G14" s="3"/>
      <c r="H14" s="3"/>
      <c r="I14" s="3"/>
      <c r="J14" s="3"/>
      <c r="K14" s="3"/>
      <c r="L14" s="3"/>
      <c r="M14" s="3"/>
      <c r="N14" s="3"/>
    </row>
    <row r="15" spans="3:14" ht="52.5" customHeight="1">
      <c r="C15" s="3"/>
      <c r="D15" s="5">
        <v>7</v>
      </c>
      <c r="E15" s="7"/>
      <c r="F15" s="3"/>
      <c r="G15" s="3"/>
      <c r="H15" s="3"/>
      <c r="I15" s="3"/>
      <c r="J15" s="3"/>
      <c r="K15" s="3"/>
      <c r="L15" s="3"/>
      <c r="M15" s="3"/>
      <c r="N15" s="3"/>
    </row>
    <row r="16" spans="3:14" ht="51" customHeight="1">
      <c r="C16" s="4"/>
      <c r="D16" s="4"/>
      <c r="E16" s="8" t="s">
        <v>108</v>
      </c>
      <c r="F16" s="6"/>
      <c r="G16" s="6"/>
      <c r="H16" s="6"/>
      <c r="I16" s="6"/>
      <c r="J16" s="6"/>
      <c r="K16" s="6"/>
      <c r="L16" s="6"/>
      <c r="M16" s="6"/>
      <c r="N16" s="6"/>
    </row>
  </sheetData>
  <pageMargins left="0" right="0" top="0.74803149606299213" bottom="0.74803149606299213" header="0.31496062992125984" footer="0.31496062992125984"/>
  <pageSetup paperSize="9" scale="6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D3:G23"/>
  <sheetViews>
    <sheetView workbookViewId="0">
      <selection activeCell="J17" sqref="J17"/>
    </sheetView>
  </sheetViews>
  <sheetFormatPr defaultRowHeight="15"/>
  <cols>
    <col min="4" max="4" width="31.140625" customWidth="1"/>
    <col min="5" max="5" width="27.7109375" customWidth="1"/>
    <col min="6" max="6" width="25.85546875" customWidth="1"/>
    <col min="7" max="7" width="23.5703125" customWidth="1"/>
  </cols>
  <sheetData>
    <row r="3" spans="4:7" ht="23.25">
      <c r="D3" s="44" t="s">
        <v>231</v>
      </c>
      <c r="E3" s="38" t="s">
        <v>225</v>
      </c>
      <c r="F3" s="38" t="s">
        <v>226</v>
      </c>
      <c r="G3" s="38" t="s">
        <v>227</v>
      </c>
    </row>
    <row r="4" spans="4:7" ht="21">
      <c r="D4" s="36"/>
      <c r="E4" s="38"/>
      <c r="F4" s="38"/>
      <c r="G4" s="38"/>
    </row>
    <row r="5" spans="4:7" ht="21">
      <c r="D5" s="36"/>
      <c r="E5" s="38" t="s">
        <v>228</v>
      </c>
      <c r="F5" s="38" t="s">
        <v>229</v>
      </c>
      <c r="G5" s="38" t="s">
        <v>230</v>
      </c>
    </row>
    <row r="6" spans="4:7" ht="21">
      <c r="D6" s="36"/>
      <c r="E6" s="38" t="s">
        <v>223</v>
      </c>
      <c r="F6" s="38" t="s">
        <v>223</v>
      </c>
      <c r="G6" s="38" t="s">
        <v>223</v>
      </c>
    </row>
    <row r="7" spans="4:7" ht="21">
      <c r="D7" s="37"/>
      <c r="E7" s="40"/>
      <c r="F7" s="40"/>
      <c r="G7" s="40"/>
    </row>
    <row r="8" spans="4:7" ht="21">
      <c r="D8" s="38" t="s">
        <v>1</v>
      </c>
      <c r="E8" s="38">
        <v>5</v>
      </c>
      <c r="F8" s="38">
        <v>17</v>
      </c>
      <c r="G8" s="38">
        <v>27</v>
      </c>
    </row>
    <row r="9" spans="4:7" ht="21">
      <c r="D9" s="38" t="s">
        <v>9</v>
      </c>
      <c r="E9" s="38">
        <v>6</v>
      </c>
      <c r="F9" s="38">
        <v>10</v>
      </c>
      <c r="G9" s="38">
        <v>17</v>
      </c>
    </row>
    <row r="10" spans="4:7" ht="21">
      <c r="D10" s="38" t="s">
        <v>15</v>
      </c>
      <c r="E10" s="38">
        <v>7</v>
      </c>
      <c r="F10" s="38">
        <v>19</v>
      </c>
      <c r="G10" s="38">
        <v>22</v>
      </c>
    </row>
    <row r="11" spans="4:7" ht="21">
      <c r="D11" s="38" t="s">
        <v>219</v>
      </c>
      <c r="E11" s="38">
        <v>8</v>
      </c>
      <c r="F11" s="38">
        <v>12</v>
      </c>
      <c r="G11" s="38">
        <v>28</v>
      </c>
    </row>
    <row r="12" spans="4:7" ht="21">
      <c r="D12" s="38" t="s">
        <v>30</v>
      </c>
      <c r="E12" s="38">
        <v>9</v>
      </c>
      <c r="F12" s="38">
        <v>5</v>
      </c>
      <c r="G12" s="38">
        <v>18</v>
      </c>
    </row>
    <row r="13" spans="4:7" ht="21">
      <c r="D13" s="38" t="s">
        <v>38</v>
      </c>
      <c r="E13" s="38">
        <v>10</v>
      </c>
      <c r="F13" s="38">
        <v>14</v>
      </c>
      <c r="G13" s="38">
        <v>23</v>
      </c>
    </row>
    <row r="14" spans="4:7" ht="21">
      <c r="D14" s="38" t="s">
        <v>44</v>
      </c>
      <c r="E14" s="38">
        <v>11</v>
      </c>
      <c r="F14" s="38">
        <v>7</v>
      </c>
      <c r="G14" s="38">
        <v>29</v>
      </c>
    </row>
    <row r="15" spans="4:7" ht="21">
      <c r="D15" s="38" t="s">
        <v>58</v>
      </c>
      <c r="E15" s="38">
        <v>12</v>
      </c>
      <c r="F15" s="38">
        <v>16</v>
      </c>
      <c r="G15" s="38">
        <v>19</v>
      </c>
    </row>
    <row r="16" spans="4:7" ht="21">
      <c r="D16" s="38" t="s">
        <v>0</v>
      </c>
      <c r="E16" s="38">
        <v>13</v>
      </c>
      <c r="F16" s="38">
        <v>9</v>
      </c>
      <c r="G16" s="38">
        <v>24</v>
      </c>
    </row>
    <row r="17" spans="4:7" ht="21">
      <c r="D17" s="39" t="s">
        <v>53</v>
      </c>
      <c r="E17" s="38">
        <v>14</v>
      </c>
      <c r="F17" s="38">
        <v>18</v>
      </c>
      <c r="G17" s="38">
        <v>30</v>
      </c>
    </row>
    <row r="18" spans="4:7" ht="21">
      <c r="D18" s="39" t="s">
        <v>55</v>
      </c>
      <c r="E18" s="38">
        <v>15</v>
      </c>
      <c r="F18" s="38">
        <v>11</v>
      </c>
      <c r="G18" s="38">
        <v>20</v>
      </c>
    </row>
    <row r="19" spans="4:7" ht="21">
      <c r="D19" s="39" t="s">
        <v>56</v>
      </c>
      <c r="E19" s="38">
        <v>16</v>
      </c>
      <c r="F19" s="38">
        <v>20</v>
      </c>
      <c r="G19" s="38">
        <v>25</v>
      </c>
    </row>
    <row r="20" spans="4:7" ht="21">
      <c r="D20" s="39" t="s">
        <v>51</v>
      </c>
      <c r="E20" s="38">
        <v>17</v>
      </c>
      <c r="F20" s="38">
        <v>13</v>
      </c>
      <c r="G20" s="38">
        <v>31</v>
      </c>
    </row>
    <row r="21" spans="4:7" ht="21">
      <c r="D21" s="39" t="s">
        <v>57</v>
      </c>
      <c r="E21" s="38">
        <v>18</v>
      </c>
      <c r="F21" s="38">
        <v>6</v>
      </c>
      <c r="G21" s="38">
        <v>21</v>
      </c>
    </row>
    <row r="22" spans="4:7" ht="21">
      <c r="D22" s="39" t="s">
        <v>54</v>
      </c>
      <c r="E22" s="38">
        <v>19</v>
      </c>
      <c r="F22" s="38">
        <v>15</v>
      </c>
      <c r="G22" s="38">
        <v>26</v>
      </c>
    </row>
    <row r="23" spans="4:7" ht="21">
      <c r="D23" s="39" t="s">
        <v>52</v>
      </c>
      <c r="E23" s="38">
        <v>20</v>
      </c>
      <c r="F23" s="38">
        <v>8</v>
      </c>
      <c r="G23" s="38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Boys Scores</vt:lpstr>
      <vt:lpstr>Boys Averages</vt:lpstr>
      <vt:lpstr>Girls Scores</vt:lpstr>
      <vt:lpstr>Girls Averages</vt:lpstr>
      <vt:lpstr>Standings</vt:lpstr>
      <vt:lpstr>U18 BOYS TEAMS Registration</vt:lpstr>
      <vt:lpstr>U18 GIRLS TEAMS Registration</vt:lpstr>
      <vt:lpstr>Sheet3</vt:lpstr>
      <vt:lpstr>BOYS LANES</vt:lpstr>
      <vt:lpstr>GIRLS LANES</vt:lpstr>
      <vt:lpstr>FINALS</vt:lpstr>
      <vt:lpstr>SCORESHEET BOYS</vt:lpstr>
      <vt:lpstr>SCORESHEET GIRLS (2)</vt:lpstr>
      <vt:lpstr>GIRLS QUALIFYING</vt:lpstr>
      <vt:lpstr>BOYS QUALIFYING</vt:lpstr>
      <vt:lpstr>GIRLS FINALS</vt:lpstr>
      <vt:lpstr>BOYS FINALS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2015-07-05T14:35:17Z</cp:lastPrinted>
  <dcterms:created xsi:type="dcterms:W3CDTF">2015-05-12T21:58:52Z</dcterms:created>
  <dcterms:modified xsi:type="dcterms:W3CDTF">2015-07-15T07:13:29Z</dcterms:modified>
</cp:coreProperties>
</file>